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Charles\Dropbox\Offshore Multihull Association Folder\OffshoreMultihull Website\race results\"/>
    </mc:Choice>
  </mc:AlternateContent>
  <xr:revisionPtr revIDLastSave="0" documentId="13_ncr:1_{80B61131-7B99-453F-BFB3-0B11925A726A}" xr6:coauthVersionLast="34" xr6:coauthVersionMax="34" xr10:uidLastSave="{00000000-0000-0000-0000-000000000000}"/>
  <bookViews>
    <workbookView xWindow="0" yWindow="0" windowWidth="17388" windowHeight="7008" tabRatio="500" xr2:uid="{00000000-000D-0000-FFFF-FFFF00000000}"/>
  </bookViews>
  <sheets>
    <sheet name="Summary" sheetId="3" r:id="rId1"/>
    <sheet name="R1" sheetId="2" r:id="rId2"/>
    <sheet name="R2" sheetId="1" r:id="rId3"/>
    <sheet name="R3" sheetId="5" r:id="rId4"/>
    <sheet name="R4" sheetId="6" r:id="rId5"/>
    <sheet name="R5" sheetId="7" r:id="rId6"/>
    <sheet name="R6" sheetId="8" r:id="rId7"/>
    <sheet name="R7" sheetId="9" r:id="rId8"/>
    <sheet name="R8" sheetId="10" r:id="rId9"/>
    <sheet name="R9" sheetId="11" r:id="rId10"/>
  </sheets>
  <calcPr calcId="179017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1" l="1"/>
  <c r="D7" i="11"/>
  <c r="D6" i="11"/>
  <c r="D8" i="10"/>
  <c r="D7" i="10"/>
  <c r="D6" i="10"/>
  <c r="B16" i="10"/>
  <c r="B16" i="9"/>
  <c r="B16" i="8"/>
  <c r="B16" i="7"/>
  <c r="B15" i="6"/>
  <c r="B16" i="5"/>
  <c r="B16" i="1"/>
  <c r="B16" i="2"/>
  <c r="D8" i="8"/>
  <c r="D7" i="8"/>
  <c r="D6" i="8"/>
  <c r="D8" i="9"/>
  <c r="D7" i="9"/>
  <c r="D6" i="9"/>
  <c r="D8" i="7"/>
  <c r="D7" i="7"/>
  <c r="D6" i="7"/>
  <c r="D8" i="1"/>
  <c r="D7" i="1"/>
  <c r="D6" i="1"/>
  <c r="E13" i="6"/>
  <c r="M14" i="2"/>
  <c r="M13" i="2"/>
  <c r="D8" i="5"/>
  <c r="D7" i="5"/>
  <c r="D6" i="5"/>
  <c r="D8" i="6"/>
  <c r="D7" i="6"/>
  <c r="D6" i="6"/>
  <c r="L8" i="2"/>
  <c r="L7" i="2"/>
  <c r="L6" i="2"/>
  <c r="D8" i="2"/>
  <c r="D7" i="2"/>
  <c r="D6" i="2"/>
  <c r="L10" i="3"/>
  <c r="L8" i="3"/>
  <c r="L7" i="3"/>
  <c r="L9" i="3"/>
</calcChain>
</file>

<file path=xl/sharedStrings.xml><?xml version="1.0" encoding="utf-8"?>
<sst xmlns="http://schemas.openxmlformats.org/spreadsheetml/2006/main" count="268" uniqueCount="38">
  <si>
    <t>Boat</t>
  </si>
  <si>
    <t>ET</t>
  </si>
  <si>
    <t>CorrTime</t>
  </si>
  <si>
    <t>Delta</t>
  </si>
  <si>
    <t>Implied Wind</t>
  </si>
  <si>
    <t>FT</t>
  </si>
  <si>
    <t>Flow</t>
  </si>
  <si>
    <t>Arethusa</t>
  </si>
  <si>
    <t>Nala</t>
  </si>
  <si>
    <t>RWAN18</t>
  </si>
  <si>
    <t>R2</t>
  </si>
  <si>
    <t>Date</t>
  </si>
  <si>
    <t>Start:</t>
  </si>
  <si>
    <t>Course</t>
  </si>
  <si>
    <t>Leg</t>
  </si>
  <si>
    <t>Distance</t>
  </si>
  <si>
    <t>Bearing</t>
  </si>
  <si>
    <t>TWD</t>
  </si>
  <si>
    <t>4 Fin</t>
  </si>
  <si>
    <t>Date:</t>
  </si>
  <si>
    <t>Regatta:</t>
  </si>
  <si>
    <t>Race:</t>
  </si>
  <si>
    <t>Place</t>
  </si>
  <si>
    <t>Boat Name</t>
  </si>
  <si>
    <t>R1</t>
  </si>
  <si>
    <t>Newport, RI</t>
  </si>
  <si>
    <t>R3</t>
  </si>
  <si>
    <t>R4</t>
  </si>
  <si>
    <t>R5</t>
  </si>
  <si>
    <t>R6</t>
  </si>
  <si>
    <t>R7</t>
  </si>
  <si>
    <t>R8</t>
  </si>
  <si>
    <t>Total</t>
  </si>
  <si>
    <t>This course and results are with a current adjustment (R2 already had a current adjustment)</t>
  </si>
  <si>
    <t>Fin 3</t>
  </si>
  <si>
    <t>Current Adj</t>
  </si>
  <si>
    <t>current adjustment on leg 2 of 0.41nm  (25mins at 1knot)</t>
  </si>
  <si>
    <t>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</si>
</sst>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m/d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1" fontId="0" fillId="0" borderId="0" xfId="0" applyNumberFormat="1"/>
    <xf numFmtId="0" fontId="0" fillId="0" borderId="0" xfId="0" applyAlignment="1">
      <alignment horizontal="left"/>
    </xf>
    <xf numFmtId="45" fontId="0" fillId="0" borderId="0" xfId="0" applyNumberFormat="1"/>
    <xf numFmtId="0" fontId="1" fillId="0" borderId="0" xfId="0" applyFont="1" applyAlignment="1">
      <alignment horizontal="right"/>
    </xf>
    <xf numFmtId="0" fontId="4" fillId="0" borderId="0" xfId="0" applyFont="1"/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activeCell="B3" sqref="B3"/>
    </sheetView>
  </sheetViews>
  <sheetFormatPr defaultColWidth="11.19921875" defaultRowHeight="15.6" x14ac:dyDescent="0.3"/>
  <cols>
    <col min="3" max="10" width="9.5" bestFit="1" customWidth="1"/>
    <col min="11" max="11" width="2" customWidth="1"/>
    <col min="12" max="12" width="5.296875" bestFit="1" customWidth="1"/>
  </cols>
  <sheetData>
    <row r="1" spans="1:12" x14ac:dyDescent="0.3">
      <c r="A1" s="1" t="s">
        <v>20</v>
      </c>
      <c r="B1" s="1" t="s">
        <v>9</v>
      </c>
    </row>
    <row r="2" spans="1:12" x14ac:dyDescent="0.3">
      <c r="B2" t="s">
        <v>25</v>
      </c>
    </row>
    <row r="4" spans="1:12" x14ac:dyDescent="0.3">
      <c r="A4" s="1" t="s">
        <v>11</v>
      </c>
      <c r="B4" s="22">
        <v>43299</v>
      </c>
      <c r="C4" s="22">
        <v>43299</v>
      </c>
      <c r="D4" s="22">
        <v>43300</v>
      </c>
      <c r="E4" s="22">
        <v>43300</v>
      </c>
      <c r="F4" s="22">
        <v>43301</v>
      </c>
      <c r="G4" s="22">
        <v>43301</v>
      </c>
      <c r="H4" s="22">
        <v>43301</v>
      </c>
      <c r="I4" s="22">
        <v>43302</v>
      </c>
      <c r="J4" s="22">
        <v>43302</v>
      </c>
    </row>
    <row r="5" spans="1:12" s="1" customFormat="1" x14ac:dyDescent="0.3">
      <c r="A5" s="8" t="s">
        <v>23</v>
      </c>
      <c r="B5" s="9" t="s">
        <v>24</v>
      </c>
      <c r="C5" s="9" t="s">
        <v>10</v>
      </c>
      <c r="D5" s="9" t="s">
        <v>26</v>
      </c>
      <c r="E5" s="9" t="s">
        <v>27</v>
      </c>
      <c r="F5" s="9" t="s">
        <v>28</v>
      </c>
      <c r="G5" s="9" t="s">
        <v>29</v>
      </c>
      <c r="H5" s="9" t="s">
        <v>30</v>
      </c>
      <c r="I5" s="9" t="s">
        <v>31</v>
      </c>
      <c r="J5" s="9" t="s">
        <v>37</v>
      </c>
      <c r="K5" s="9"/>
      <c r="L5" s="9" t="s">
        <v>32</v>
      </c>
    </row>
    <row r="6" spans="1:12" s="1" customFormat="1" x14ac:dyDescent="0.3">
      <c r="B6" s="2"/>
      <c r="C6" s="2"/>
    </row>
    <row r="7" spans="1:12" x14ac:dyDescent="0.3">
      <c r="A7" t="s">
        <v>5</v>
      </c>
      <c r="B7" s="4">
        <v>4</v>
      </c>
      <c r="C7" s="4">
        <v>1</v>
      </c>
      <c r="D7" s="4">
        <v>1</v>
      </c>
      <c r="E7" s="4">
        <v>3</v>
      </c>
      <c r="F7" s="4">
        <v>1</v>
      </c>
      <c r="G7" s="4">
        <v>1</v>
      </c>
      <c r="H7" s="4">
        <v>1</v>
      </c>
      <c r="I7" s="4">
        <v>3</v>
      </c>
      <c r="J7" s="4">
        <v>1</v>
      </c>
      <c r="K7" s="4"/>
      <c r="L7" s="2">
        <f>SUM(B7:K7)</f>
        <v>16</v>
      </c>
    </row>
    <row r="8" spans="1:12" x14ac:dyDescent="0.3">
      <c r="A8" t="s">
        <v>6</v>
      </c>
      <c r="B8" s="4">
        <v>2</v>
      </c>
      <c r="C8" s="4">
        <v>2</v>
      </c>
      <c r="D8" s="4">
        <v>2</v>
      </c>
      <c r="E8" s="4">
        <v>1</v>
      </c>
      <c r="F8" s="4">
        <v>2</v>
      </c>
      <c r="G8" s="4">
        <v>3</v>
      </c>
      <c r="H8" s="4">
        <v>2</v>
      </c>
      <c r="I8" s="4">
        <v>2</v>
      </c>
      <c r="J8" s="4">
        <v>3</v>
      </c>
      <c r="K8" s="4"/>
      <c r="L8" s="2">
        <f>SUM(B8:K8)</f>
        <v>19</v>
      </c>
    </row>
    <row r="9" spans="1:12" x14ac:dyDescent="0.3">
      <c r="A9" t="s">
        <v>8</v>
      </c>
      <c r="B9" s="4">
        <v>1</v>
      </c>
      <c r="C9" s="4">
        <v>4</v>
      </c>
      <c r="D9" s="4">
        <v>3</v>
      </c>
      <c r="E9" s="4">
        <v>2</v>
      </c>
      <c r="F9" s="4">
        <v>3</v>
      </c>
      <c r="G9" s="4">
        <v>2</v>
      </c>
      <c r="H9" s="4">
        <v>3</v>
      </c>
      <c r="I9" s="4">
        <v>1</v>
      </c>
      <c r="J9" s="4">
        <v>2</v>
      </c>
      <c r="K9" s="4"/>
      <c r="L9" s="2">
        <f>SUM(B9:K9)</f>
        <v>21</v>
      </c>
    </row>
    <row r="10" spans="1:12" x14ac:dyDescent="0.3">
      <c r="A10" t="s">
        <v>7</v>
      </c>
      <c r="B10" s="4">
        <v>3</v>
      </c>
      <c r="C10" s="4">
        <v>3</v>
      </c>
      <c r="D10" s="4">
        <v>4</v>
      </c>
      <c r="E10" s="4">
        <v>4</v>
      </c>
      <c r="F10" s="4">
        <v>4</v>
      </c>
      <c r="G10" s="4">
        <v>4</v>
      </c>
      <c r="H10" s="4">
        <v>4</v>
      </c>
      <c r="I10" s="4">
        <v>4</v>
      </c>
      <c r="J10" s="4">
        <v>4</v>
      </c>
      <c r="K10" s="4"/>
      <c r="L10" s="2">
        <f>SUM(B10:K10)</f>
        <v>34</v>
      </c>
    </row>
    <row r="11" spans="1:12" x14ac:dyDescent="0.3">
      <c r="B11" s="4"/>
      <c r="C11" s="4"/>
    </row>
  </sheetData>
  <sortState ref="A7:L10">
    <sortCondition ref="L7:L10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0"/>
  <sheetViews>
    <sheetView workbookViewId="0">
      <selection activeCell="J17" sqref="J17"/>
    </sheetView>
  </sheetViews>
  <sheetFormatPr defaultColWidth="11.19921875" defaultRowHeight="15.6" x14ac:dyDescent="0.3"/>
  <cols>
    <col min="5" max="5" width="12.296875" bestFit="1" customWidth="1"/>
  </cols>
  <sheetData>
    <row r="1" spans="1:7" x14ac:dyDescent="0.3">
      <c r="A1" s="2" t="s">
        <v>20</v>
      </c>
      <c r="B1" s="4" t="s">
        <v>9</v>
      </c>
      <c r="D1" s="2" t="s">
        <v>19</v>
      </c>
      <c r="E1" s="6">
        <v>43302</v>
      </c>
    </row>
    <row r="2" spans="1:7" x14ac:dyDescent="0.3">
      <c r="A2" s="2" t="s">
        <v>21</v>
      </c>
      <c r="B2" s="4" t="s">
        <v>37</v>
      </c>
      <c r="D2" s="2" t="s">
        <v>12</v>
      </c>
      <c r="E2" s="3">
        <v>0.56597222222222221</v>
      </c>
    </row>
    <row r="4" spans="1:7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22</v>
      </c>
    </row>
    <row r="5" spans="1:7" x14ac:dyDescent="0.3">
      <c r="A5" t="s">
        <v>5</v>
      </c>
      <c r="B5" s="3">
        <v>7.1226851851851861E-2</v>
      </c>
      <c r="C5" s="3">
        <v>7.1226851851851861E-2</v>
      </c>
      <c r="D5" s="5">
        <v>0</v>
      </c>
      <c r="E5" s="7">
        <v>11.09674</v>
      </c>
      <c r="F5" s="3">
        <v>0.63719907407407406</v>
      </c>
      <c r="G5" s="4">
        <v>1</v>
      </c>
    </row>
    <row r="6" spans="1:7" x14ac:dyDescent="0.3">
      <c r="A6" t="s">
        <v>8</v>
      </c>
      <c r="B6" s="3">
        <v>6.4351851851851841E-2</v>
      </c>
      <c r="C6" s="3">
        <v>7.3148148148148143E-2</v>
      </c>
      <c r="D6" s="5">
        <f t="shared" ref="D6:D7" si="0">C6-C5</f>
        <v>1.9212962962962821E-3</v>
      </c>
      <c r="E6" s="7">
        <v>10.71096</v>
      </c>
      <c r="F6" s="3">
        <v>0.63032407407407409</v>
      </c>
      <c r="G6" s="4">
        <v>2</v>
      </c>
    </row>
    <row r="7" spans="1:7" x14ac:dyDescent="0.3">
      <c r="A7" t="s">
        <v>6</v>
      </c>
      <c r="B7" s="3">
        <v>6.6157407407407401E-2</v>
      </c>
      <c r="C7" s="3">
        <v>7.3217592592592584E-2</v>
      </c>
      <c r="D7" s="5">
        <f t="shared" si="0"/>
        <v>6.9444444444441422E-5</v>
      </c>
      <c r="E7" s="7">
        <v>10.69341</v>
      </c>
      <c r="F7" s="3">
        <v>0.6321296296296296</v>
      </c>
      <c r="G7" s="4">
        <v>3</v>
      </c>
    </row>
    <row r="8" spans="1:7" x14ac:dyDescent="0.3">
      <c r="A8" t="s">
        <v>7</v>
      </c>
      <c r="B8" s="3">
        <v>7.2638888888888892E-2</v>
      </c>
      <c r="C8" s="3">
        <v>7.7025462962962962E-2</v>
      </c>
      <c r="D8" s="5">
        <f>C8-C7</f>
        <v>3.8078703703703781E-3</v>
      </c>
      <c r="E8" s="7">
        <v>9.7515599999999996</v>
      </c>
      <c r="F8" s="3">
        <v>0.63861111111111113</v>
      </c>
      <c r="G8" s="4">
        <v>4</v>
      </c>
    </row>
    <row r="9" spans="1:7" x14ac:dyDescent="0.3">
      <c r="B9" s="4"/>
      <c r="C9" s="4"/>
      <c r="D9" s="4"/>
      <c r="E9" s="4"/>
      <c r="F9" s="4"/>
      <c r="G9" s="4"/>
    </row>
    <row r="10" spans="1:7" x14ac:dyDescent="0.3">
      <c r="A10" s="1" t="s">
        <v>13</v>
      </c>
      <c r="B10" s="4"/>
      <c r="C10" s="4"/>
      <c r="D10" s="4"/>
      <c r="E10" s="4"/>
      <c r="F10" s="4"/>
      <c r="G10" s="4"/>
    </row>
    <row r="11" spans="1:7" x14ac:dyDescent="0.3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35</v>
      </c>
      <c r="F11" s="4"/>
      <c r="G11" s="4"/>
    </row>
    <row r="12" spans="1:7" x14ac:dyDescent="0.3">
      <c r="A12" s="4">
        <v>1</v>
      </c>
      <c r="B12" s="7">
        <v>2</v>
      </c>
      <c r="C12" s="4">
        <v>110</v>
      </c>
      <c r="D12" s="4">
        <v>111</v>
      </c>
      <c r="E12" s="21">
        <v>0</v>
      </c>
    </row>
    <row r="13" spans="1:7" x14ac:dyDescent="0.3">
      <c r="A13" s="4">
        <v>2</v>
      </c>
      <c r="B13" s="7">
        <v>2.68</v>
      </c>
      <c r="C13" s="4">
        <v>314</v>
      </c>
      <c r="D13" s="4">
        <v>119</v>
      </c>
      <c r="E13" s="21">
        <v>0</v>
      </c>
    </row>
    <row r="14" spans="1:7" x14ac:dyDescent="0.3">
      <c r="A14" s="4">
        <v>3</v>
      </c>
      <c r="B14" s="7">
        <v>1.38801388888889</v>
      </c>
      <c r="C14" s="4">
        <v>3</v>
      </c>
      <c r="D14" s="4">
        <v>119</v>
      </c>
      <c r="E14" s="21">
        <v>-7.1986111111110043E-2</v>
      </c>
    </row>
    <row r="15" spans="1:7" x14ac:dyDescent="0.3">
      <c r="A15" s="4">
        <v>4</v>
      </c>
      <c r="B15" s="7">
        <v>1.3124222222222208</v>
      </c>
      <c r="C15" s="4">
        <v>43</v>
      </c>
      <c r="D15" s="4">
        <v>124</v>
      </c>
      <c r="E15" s="21">
        <v>-0.11757777777777906</v>
      </c>
    </row>
    <row r="16" spans="1:7" x14ac:dyDescent="0.3">
      <c r="A16" s="19">
        <v>5</v>
      </c>
      <c r="B16" s="20">
        <v>1.1316111111111111</v>
      </c>
      <c r="C16" s="4">
        <v>222</v>
      </c>
      <c r="D16" s="4">
        <v>131</v>
      </c>
      <c r="E16" s="21">
        <v>0.11161111111111113</v>
      </c>
    </row>
    <row r="17" spans="1:5" x14ac:dyDescent="0.3">
      <c r="A17" s="4">
        <v>6</v>
      </c>
      <c r="B17" s="7">
        <v>1.9142499999999989</v>
      </c>
      <c r="C17" s="4">
        <v>191</v>
      </c>
      <c r="D17" s="4">
        <v>140</v>
      </c>
      <c r="E17" s="21">
        <v>0.12424999999999889</v>
      </c>
    </row>
    <row r="18" spans="1:5" x14ac:dyDescent="0.3">
      <c r="A18" s="4">
        <v>7</v>
      </c>
      <c r="B18" s="7">
        <v>1.924400000000001</v>
      </c>
      <c r="C18" s="4">
        <v>7</v>
      </c>
      <c r="D18" s="4">
        <v>134</v>
      </c>
      <c r="E18" s="21">
        <v>0.13440000000000088</v>
      </c>
    </row>
    <row r="19" spans="1:5" x14ac:dyDescent="0.3">
      <c r="A19" s="4">
        <v>8</v>
      </c>
      <c r="B19" s="7">
        <v>2.1219888888888878</v>
      </c>
      <c r="C19" s="4">
        <v>52</v>
      </c>
      <c r="D19" s="4">
        <v>132</v>
      </c>
      <c r="E19" s="21">
        <v>7.198888888888802E-2</v>
      </c>
    </row>
    <row r="20" spans="1:5" x14ac:dyDescent="0.3">
      <c r="A20" s="2" t="s">
        <v>32</v>
      </c>
      <c r="B20" s="18">
        <v>14.472686111111109</v>
      </c>
      <c r="C20" s="4"/>
      <c r="D20" s="4"/>
      <c r="E2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workbookViewId="0">
      <selection activeCell="D24" sqref="D24"/>
    </sheetView>
  </sheetViews>
  <sheetFormatPr defaultColWidth="11.19921875" defaultRowHeight="15.6" x14ac:dyDescent="0.3"/>
  <cols>
    <col min="1" max="2" width="8.5" bestFit="1" customWidth="1"/>
    <col min="3" max="3" width="8.796875" bestFit="1" customWidth="1"/>
    <col min="4" max="4" width="5.69921875" bestFit="1" customWidth="1"/>
    <col min="5" max="5" width="12.296875" bestFit="1" customWidth="1"/>
    <col min="6" max="6" width="8.19921875" bestFit="1" customWidth="1"/>
    <col min="7" max="7" width="5.5" bestFit="1" customWidth="1"/>
    <col min="9" max="10" width="8.5" bestFit="1" customWidth="1"/>
    <col min="11" max="11" width="8.796875" bestFit="1" customWidth="1"/>
    <col min="12" max="12" width="5.69921875" bestFit="1" customWidth="1"/>
    <col min="13" max="13" width="12.296875" bestFit="1" customWidth="1"/>
    <col min="14" max="14" width="8.19921875" bestFit="1" customWidth="1"/>
    <col min="15" max="15" width="5.5" bestFit="1" customWidth="1"/>
  </cols>
  <sheetData>
    <row r="1" spans="1:15" x14ac:dyDescent="0.3">
      <c r="A1" s="2" t="s">
        <v>20</v>
      </c>
      <c r="B1" s="4" t="s">
        <v>9</v>
      </c>
      <c r="C1" s="4"/>
      <c r="D1" s="2" t="s">
        <v>19</v>
      </c>
      <c r="E1" s="6">
        <v>43299</v>
      </c>
      <c r="I1" s="2" t="s">
        <v>20</v>
      </c>
      <c r="J1" s="4" t="s">
        <v>9</v>
      </c>
      <c r="K1" s="4"/>
      <c r="L1" s="2" t="s">
        <v>19</v>
      </c>
      <c r="M1" s="6">
        <v>43299</v>
      </c>
    </row>
    <row r="2" spans="1:15" x14ac:dyDescent="0.3">
      <c r="A2" s="2" t="s">
        <v>21</v>
      </c>
      <c r="B2" s="4" t="s">
        <v>24</v>
      </c>
      <c r="C2" s="4"/>
      <c r="D2" s="2" t="s">
        <v>12</v>
      </c>
      <c r="E2" s="3">
        <v>0.46180555555555558</v>
      </c>
      <c r="I2" s="2" t="s">
        <v>21</v>
      </c>
      <c r="J2" s="4" t="s">
        <v>24</v>
      </c>
      <c r="K2" s="4"/>
      <c r="L2" s="2" t="s">
        <v>12</v>
      </c>
      <c r="M2" s="3">
        <v>0.46180555555555558</v>
      </c>
    </row>
    <row r="3" spans="1:15" x14ac:dyDescent="0.3">
      <c r="A3" s="4"/>
      <c r="B3" s="4"/>
      <c r="C3" s="4"/>
      <c r="D3" s="4"/>
      <c r="E3" s="4"/>
      <c r="I3" s="4"/>
      <c r="J3" s="4"/>
      <c r="K3" s="4"/>
      <c r="L3" s="4"/>
      <c r="M3" s="4"/>
    </row>
    <row r="4" spans="1:15" s="1" customForma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22</v>
      </c>
      <c r="H4" s="2"/>
      <c r="I4" s="1" t="s">
        <v>0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22</v>
      </c>
    </row>
    <row r="5" spans="1:15" x14ac:dyDescent="0.3">
      <c r="A5" t="s">
        <v>8</v>
      </c>
      <c r="B5" s="3">
        <v>8.790509259259259E-2</v>
      </c>
      <c r="C5" s="3">
        <v>8.790509259259259E-2</v>
      </c>
      <c r="D5" s="5">
        <v>0</v>
      </c>
      <c r="E5" s="7">
        <v>15.346500000000001</v>
      </c>
      <c r="F5" s="3">
        <v>0.54971064814814818</v>
      </c>
      <c r="G5" s="4">
        <v>1</v>
      </c>
      <c r="H5" s="4"/>
      <c r="I5" t="s">
        <v>8</v>
      </c>
      <c r="J5" s="3">
        <v>8.790509259259259E-2</v>
      </c>
      <c r="K5" s="3">
        <v>8.790509259259259E-2</v>
      </c>
      <c r="L5" s="5">
        <v>0</v>
      </c>
      <c r="M5" s="7">
        <v>15.546469999999999</v>
      </c>
      <c r="N5" s="3">
        <v>0.54971064814814818</v>
      </c>
      <c r="O5" s="4">
        <v>1</v>
      </c>
    </row>
    <row r="6" spans="1:15" x14ac:dyDescent="0.3">
      <c r="A6" t="s">
        <v>6</v>
      </c>
      <c r="B6" s="3">
        <v>9.8344907407407409E-2</v>
      </c>
      <c r="C6" s="3">
        <v>9.7650462962962967E-2</v>
      </c>
      <c r="D6" s="5">
        <f t="shared" ref="D6:D7" si="0">C6-C5</f>
        <v>9.7453703703703765E-3</v>
      </c>
      <c r="E6" s="7">
        <v>13.582470000000001</v>
      </c>
      <c r="F6" s="3">
        <v>0.56015046296296289</v>
      </c>
      <c r="G6" s="4">
        <v>2</v>
      </c>
      <c r="H6" s="4"/>
      <c r="I6" t="s">
        <v>6</v>
      </c>
      <c r="J6" s="3">
        <v>9.8344907407407409E-2</v>
      </c>
      <c r="K6" s="3">
        <v>9.7407407407407401E-2</v>
      </c>
      <c r="L6" s="5">
        <f t="shared" ref="L6:L7" si="1">K6-K5</f>
        <v>9.5023148148148107E-3</v>
      </c>
      <c r="M6" s="7">
        <v>13.860150000000001</v>
      </c>
      <c r="N6" s="3">
        <v>0.56015046296296289</v>
      </c>
      <c r="O6" s="4">
        <v>2</v>
      </c>
    </row>
    <row r="7" spans="1:15" x14ac:dyDescent="0.3">
      <c r="A7" t="s">
        <v>7</v>
      </c>
      <c r="B7" s="3">
        <v>0.10918981481481482</v>
      </c>
      <c r="C7" s="3">
        <v>0.10334490740740741</v>
      </c>
      <c r="D7" s="5">
        <f t="shared" si="0"/>
        <v>5.6944444444444464E-3</v>
      </c>
      <c r="E7" s="7">
        <v>12.38462</v>
      </c>
      <c r="F7" s="3">
        <v>0.5709953703703704</v>
      </c>
      <c r="G7" s="4">
        <v>3</v>
      </c>
      <c r="H7" s="4"/>
      <c r="I7" t="s">
        <v>7</v>
      </c>
      <c r="J7" s="3">
        <v>0.10918981481481482</v>
      </c>
      <c r="K7" s="3">
        <v>0.10280092592592593</v>
      </c>
      <c r="L7" s="5">
        <f t="shared" si="1"/>
        <v>5.3935185185185336E-3</v>
      </c>
      <c r="M7" s="7">
        <v>12.722950000000001</v>
      </c>
      <c r="N7" s="3">
        <v>0.5709953703703704</v>
      </c>
      <c r="O7" s="4">
        <v>3</v>
      </c>
    </row>
    <row r="8" spans="1:15" x14ac:dyDescent="0.3">
      <c r="A8" t="s">
        <v>5</v>
      </c>
      <c r="B8" s="3">
        <v>0.12726851851851853</v>
      </c>
      <c r="C8" s="3">
        <v>0.11224537037037037</v>
      </c>
      <c r="D8" s="5">
        <f>C8-C7</f>
        <v>8.9004629629629572E-3</v>
      </c>
      <c r="E8" s="7">
        <v>11.0563</v>
      </c>
      <c r="F8" s="3">
        <v>0.58907407407407408</v>
      </c>
      <c r="G8" s="4">
        <v>4</v>
      </c>
      <c r="H8" s="4"/>
      <c r="I8" t="s">
        <v>5</v>
      </c>
      <c r="J8" s="3">
        <v>0.12726851851851853</v>
      </c>
      <c r="K8" s="3">
        <v>0.11251157407407408</v>
      </c>
      <c r="L8" s="5">
        <f>K8-K7</f>
        <v>9.7106481481481488E-3</v>
      </c>
      <c r="M8" s="7">
        <v>11.23132</v>
      </c>
      <c r="N8" s="3">
        <v>0.58907407407407408</v>
      </c>
      <c r="O8" s="4">
        <v>4</v>
      </c>
    </row>
    <row r="9" spans="1:15" x14ac:dyDescent="0.3">
      <c r="B9" s="4"/>
      <c r="C9" s="4"/>
      <c r="D9" s="4"/>
      <c r="E9" s="4"/>
      <c r="F9" s="4"/>
      <c r="G9" s="4"/>
      <c r="H9" s="4"/>
      <c r="J9" s="4"/>
      <c r="K9" s="4"/>
      <c r="L9" s="4"/>
      <c r="M9" s="4"/>
      <c r="N9" s="4"/>
      <c r="O9" s="4"/>
    </row>
    <row r="10" spans="1:15" x14ac:dyDescent="0.3">
      <c r="A10" s="1" t="s">
        <v>13</v>
      </c>
      <c r="B10" s="4"/>
      <c r="C10" s="4"/>
      <c r="D10" s="4"/>
      <c r="E10" s="4"/>
      <c r="F10" s="4"/>
      <c r="G10" s="4"/>
      <c r="H10" s="4"/>
      <c r="I10" s="1" t="s">
        <v>13</v>
      </c>
      <c r="J10" s="4"/>
      <c r="K10" s="4"/>
      <c r="L10" s="4"/>
      <c r="M10" s="4"/>
      <c r="N10" s="4"/>
      <c r="O10" s="4"/>
    </row>
    <row r="11" spans="1:15" x14ac:dyDescent="0.3">
      <c r="A11" s="2" t="s">
        <v>14</v>
      </c>
      <c r="B11" s="2" t="s">
        <v>15</v>
      </c>
      <c r="C11" s="2" t="s">
        <v>16</v>
      </c>
      <c r="D11" s="2" t="s">
        <v>17</v>
      </c>
      <c r="E11" s="2"/>
      <c r="F11" s="4"/>
      <c r="G11" s="4"/>
      <c r="H11" s="4"/>
      <c r="I11" s="2" t="s">
        <v>14</v>
      </c>
      <c r="J11" s="2" t="s">
        <v>15</v>
      </c>
      <c r="K11" s="2" t="s">
        <v>16</v>
      </c>
      <c r="L11" s="2" t="s">
        <v>17</v>
      </c>
      <c r="M11" s="13" t="s">
        <v>35</v>
      </c>
      <c r="O11" s="4"/>
    </row>
    <row r="12" spans="1:15" x14ac:dyDescent="0.3">
      <c r="A12" s="4">
        <v>1</v>
      </c>
      <c r="B12" s="4">
        <v>1.7</v>
      </c>
      <c r="C12" s="4">
        <v>342</v>
      </c>
      <c r="D12" s="4">
        <v>20</v>
      </c>
      <c r="E12" s="4"/>
      <c r="I12" s="4">
        <v>1</v>
      </c>
      <c r="J12" s="4">
        <v>1.7</v>
      </c>
      <c r="K12" s="4">
        <v>342</v>
      </c>
      <c r="L12" s="4">
        <v>20</v>
      </c>
    </row>
    <row r="13" spans="1:15" x14ac:dyDescent="0.3">
      <c r="A13" s="4">
        <v>2</v>
      </c>
      <c r="B13" s="4">
        <v>8.9700000000000006</v>
      </c>
      <c r="C13" s="4">
        <v>305</v>
      </c>
      <c r="D13" s="4">
        <v>25</v>
      </c>
      <c r="E13" s="4"/>
      <c r="I13" s="4">
        <v>2</v>
      </c>
      <c r="J13" s="4">
        <v>8.7200000000000006</v>
      </c>
      <c r="K13" s="4">
        <v>305</v>
      </c>
      <c r="L13" s="4">
        <v>25</v>
      </c>
      <c r="M13">
        <f>J13-B13</f>
        <v>-0.25</v>
      </c>
    </row>
    <row r="14" spans="1:15" x14ac:dyDescent="0.3">
      <c r="A14" s="4">
        <v>3</v>
      </c>
      <c r="B14" s="4">
        <v>8.9700000000000006</v>
      </c>
      <c r="C14" s="4">
        <v>62</v>
      </c>
      <c r="D14" s="4">
        <v>20</v>
      </c>
      <c r="E14" s="4"/>
      <c r="I14" s="4">
        <v>3</v>
      </c>
      <c r="J14" s="4">
        <v>9.4700000000000006</v>
      </c>
      <c r="K14" s="4">
        <v>62</v>
      </c>
      <c r="L14" s="4">
        <v>20</v>
      </c>
      <c r="M14">
        <f>J14-B14</f>
        <v>0.5</v>
      </c>
    </row>
    <row r="15" spans="1:15" x14ac:dyDescent="0.3">
      <c r="A15" s="4" t="s">
        <v>18</v>
      </c>
      <c r="B15" s="4">
        <v>1.7</v>
      </c>
      <c r="C15" s="4">
        <v>29</v>
      </c>
      <c r="D15" s="4">
        <v>25</v>
      </c>
      <c r="E15" s="4"/>
      <c r="I15" s="4" t="s">
        <v>18</v>
      </c>
      <c r="J15" s="4">
        <v>1.7</v>
      </c>
      <c r="K15" s="4">
        <v>29</v>
      </c>
      <c r="L15" s="4">
        <v>25</v>
      </c>
    </row>
    <row r="16" spans="1:15" x14ac:dyDescent="0.3">
      <c r="A16" s="2" t="s">
        <v>32</v>
      </c>
      <c r="B16" s="18">
        <f>SUM(B12:B15)</f>
        <v>21.34</v>
      </c>
    </row>
    <row r="17" spans="9:9" x14ac:dyDescent="0.3">
      <c r="I17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workbookViewId="0">
      <selection activeCell="B17" sqref="B17"/>
    </sheetView>
  </sheetViews>
  <sheetFormatPr defaultColWidth="11.19921875" defaultRowHeight="15.6" x14ac:dyDescent="0.3"/>
  <cols>
    <col min="1" max="2" width="8.5" bestFit="1" customWidth="1"/>
    <col min="3" max="3" width="8.796875" bestFit="1" customWidth="1"/>
    <col min="4" max="4" width="7.19921875" customWidth="1"/>
    <col min="5" max="5" width="12.296875" bestFit="1" customWidth="1"/>
    <col min="6" max="6" width="8.19921875" bestFit="1" customWidth="1"/>
    <col min="7" max="7" width="5.5" bestFit="1" customWidth="1"/>
  </cols>
  <sheetData>
    <row r="1" spans="1:8" x14ac:dyDescent="0.3">
      <c r="A1" s="2" t="s">
        <v>20</v>
      </c>
      <c r="B1" s="4" t="s">
        <v>9</v>
      </c>
      <c r="D1" s="2" t="s">
        <v>19</v>
      </c>
      <c r="E1" s="6">
        <v>43299</v>
      </c>
    </row>
    <row r="2" spans="1:8" x14ac:dyDescent="0.3">
      <c r="A2" s="2" t="s">
        <v>21</v>
      </c>
      <c r="B2" s="4" t="s">
        <v>10</v>
      </c>
      <c r="D2" s="2" t="s">
        <v>12</v>
      </c>
      <c r="E2" s="3">
        <v>0.60069444444444442</v>
      </c>
    </row>
    <row r="4" spans="1:8" s="1" customForma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22</v>
      </c>
      <c r="H4" s="2"/>
    </row>
    <row r="5" spans="1:8" x14ac:dyDescent="0.3">
      <c r="A5" t="s">
        <v>5</v>
      </c>
      <c r="B5" s="3">
        <v>6.6284722222222217E-2</v>
      </c>
      <c r="C5" s="3">
        <v>6.6284722222222217E-2</v>
      </c>
      <c r="D5" s="5">
        <v>0</v>
      </c>
      <c r="E5" s="7">
        <v>8.5888100000000005</v>
      </c>
      <c r="F5" s="3">
        <v>0.66697916666666668</v>
      </c>
      <c r="G5" s="4">
        <v>1</v>
      </c>
      <c r="H5" s="4"/>
    </row>
    <row r="6" spans="1:8" x14ac:dyDescent="0.3">
      <c r="A6" t="s">
        <v>6</v>
      </c>
      <c r="B6" s="3">
        <v>5.7881944444444444E-2</v>
      </c>
      <c r="C6" s="3">
        <v>7.0949074074074067E-2</v>
      </c>
      <c r="D6" s="5">
        <f t="shared" ref="D6:D7" si="0">C6-C5</f>
        <v>4.6643518518518501E-3</v>
      </c>
      <c r="E6" s="7">
        <v>7.9388399999999999</v>
      </c>
      <c r="F6" s="3">
        <v>0.65857638888888892</v>
      </c>
      <c r="G6" s="4">
        <v>2</v>
      </c>
      <c r="H6" s="4"/>
    </row>
    <row r="7" spans="1:8" x14ac:dyDescent="0.3">
      <c r="A7" t="s">
        <v>7</v>
      </c>
      <c r="B7" s="3">
        <v>6.1400462962962969E-2</v>
      </c>
      <c r="C7" s="3">
        <v>7.2777777777777775E-2</v>
      </c>
      <c r="D7" s="5">
        <f t="shared" si="0"/>
        <v>1.8287037037037074E-3</v>
      </c>
      <c r="E7" s="7">
        <v>7.6727400000000001</v>
      </c>
      <c r="F7" s="3">
        <v>0.6620949074074074</v>
      </c>
      <c r="G7" s="4">
        <v>3</v>
      </c>
      <c r="H7" s="4"/>
    </row>
    <row r="8" spans="1:8" x14ac:dyDescent="0.3">
      <c r="A8" t="s">
        <v>8</v>
      </c>
      <c r="B8" s="3">
        <v>5.6875000000000002E-2</v>
      </c>
      <c r="C8" s="3">
        <v>7.7199074074074073E-2</v>
      </c>
      <c r="D8" s="5">
        <f>C8-C7</f>
        <v>4.4212962962962982E-3</v>
      </c>
      <c r="E8" s="7">
        <v>7.0049099999999997</v>
      </c>
      <c r="F8" s="3">
        <v>0.65756944444444443</v>
      </c>
      <c r="G8" s="4">
        <v>4</v>
      </c>
      <c r="H8" s="4"/>
    </row>
    <row r="9" spans="1:8" x14ac:dyDescent="0.3">
      <c r="B9" s="4"/>
      <c r="C9" s="4"/>
      <c r="D9" s="4"/>
      <c r="E9" s="4"/>
      <c r="F9" s="4"/>
      <c r="G9" s="4"/>
      <c r="H9" s="4"/>
    </row>
    <row r="10" spans="1:8" x14ac:dyDescent="0.3">
      <c r="A10" s="1" t="s">
        <v>13</v>
      </c>
      <c r="B10" s="4"/>
      <c r="C10" s="4"/>
      <c r="D10" s="4"/>
      <c r="E10" s="4"/>
      <c r="F10" s="4"/>
      <c r="G10" s="4"/>
      <c r="H10" s="4"/>
    </row>
    <row r="11" spans="1:8" x14ac:dyDescent="0.3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35</v>
      </c>
      <c r="F11" s="4"/>
      <c r="G11" s="4"/>
      <c r="H11" s="4"/>
    </row>
    <row r="12" spans="1:8" x14ac:dyDescent="0.3">
      <c r="A12" s="4">
        <v>1</v>
      </c>
      <c r="B12" s="4">
        <v>1.7</v>
      </c>
      <c r="C12" s="4">
        <v>342</v>
      </c>
      <c r="D12" s="4">
        <v>15</v>
      </c>
      <c r="E12" s="4"/>
    </row>
    <row r="13" spans="1:8" x14ac:dyDescent="0.3">
      <c r="A13" s="4">
        <v>2</v>
      </c>
      <c r="B13" s="4">
        <v>1.92</v>
      </c>
      <c r="C13" s="4">
        <v>305</v>
      </c>
      <c r="D13" s="4">
        <v>15</v>
      </c>
      <c r="E13" s="4"/>
    </row>
    <row r="14" spans="1:8" x14ac:dyDescent="0.3">
      <c r="A14" s="4">
        <v>3</v>
      </c>
      <c r="B14" s="4">
        <v>3.48</v>
      </c>
      <c r="C14" s="4">
        <v>62</v>
      </c>
      <c r="D14" s="4">
        <v>38</v>
      </c>
      <c r="E14" s="4">
        <v>0.5</v>
      </c>
    </row>
    <row r="15" spans="1:8" x14ac:dyDescent="0.3">
      <c r="A15" s="4" t="s">
        <v>18</v>
      </c>
      <c r="B15" s="4">
        <v>1.6</v>
      </c>
      <c r="C15" s="4">
        <v>29</v>
      </c>
      <c r="D15" s="4">
        <v>38</v>
      </c>
      <c r="E15" s="4">
        <v>0.2</v>
      </c>
    </row>
    <row r="16" spans="1:8" x14ac:dyDescent="0.3">
      <c r="A16" s="2" t="s">
        <v>32</v>
      </c>
      <c r="B16" s="18">
        <f>SUM(B12:B15)</f>
        <v>8.6999999999999993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workbookViewId="0">
      <selection activeCell="B17" sqref="B17"/>
    </sheetView>
  </sheetViews>
  <sheetFormatPr defaultColWidth="11.19921875" defaultRowHeight="15.6" x14ac:dyDescent="0.3"/>
  <cols>
    <col min="5" max="5" width="12.296875" bestFit="1" customWidth="1"/>
  </cols>
  <sheetData>
    <row r="1" spans="1:8" x14ac:dyDescent="0.3">
      <c r="A1" s="2" t="s">
        <v>20</v>
      </c>
      <c r="B1" s="4" t="s">
        <v>9</v>
      </c>
      <c r="D1" s="2" t="s">
        <v>19</v>
      </c>
      <c r="E1" s="6">
        <v>43300</v>
      </c>
    </row>
    <row r="2" spans="1:8" x14ac:dyDescent="0.3">
      <c r="A2" s="2" t="s">
        <v>21</v>
      </c>
      <c r="B2" s="4" t="s">
        <v>26</v>
      </c>
      <c r="D2" s="2" t="s">
        <v>12</v>
      </c>
      <c r="E2" s="3">
        <v>0.57291666666666663</v>
      </c>
    </row>
    <row r="4" spans="1:8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22</v>
      </c>
      <c r="H4" s="2"/>
    </row>
    <row r="5" spans="1:8" x14ac:dyDescent="0.3">
      <c r="A5" s="11" t="s">
        <v>5</v>
      </c>
      <c r="B5" s="3">
        <v>6.1203703703703705E-2</v>
      </c>
      <c r="C5" s="3">
        <v>6.1203703703703705E-2</v>
      </c>
      <c r="D5" s="5">
        <v>0</v>
      </c>
      <c r="E5" s="7">
        <v>9.8760600000000007</v>
      </c>
      <c r="F5" s="3">
        <v>0.63412037037037039</v>
      </c>
      <c r="G5" s="4">
        <v>1</v>
      </c>
      <c r="H5" s="4"/>
    </row>
    <row r="6" spans="1:8" x14ac:dyDescent="0.3">
      <c r="A6" s="11" t="s">
        <v>6</v>
      </c>
      <c r="B6" s="3">
        <v>5.5092592592592589E-2</v>
      </c>
      <c r="C6" s="3">
        <v>6.3958333333333339E-2</v>
      </c>
      <c r="D6" s="5">
        <f t="shared" ref="D6:D7" si="0">C6-C5</f>
        <v>2.7546296296296346E-3</v>
      </c>
      <c r="E6" s="7">
        <v>9.3919099999999993</v>
      </c>
      <c r="F6" s="3">
        <v>0.62800925925925932</v>
      </c>
      <c r="G6" s="4">
        <v>2</v>
      </c>
      <c r="H6" s="4"/>
    </row>
    <row r="7" spans="1:8" x14ac:dyDescent="0.3">
      <c r="A7" s="11" t="s">
        <v>8</v>
      </c>
      <c r="B7" s="3">
        <v>5.5034722222222221E-2</v>
      </c>
      <c r="C7" s="3">
        <v>6.4594907407407406E-2</v>
      </c>
      <c r="D7" s="5">
        <f t="shared" si="0"/>
        <v>6.3657407407406719E-4</v>
      </c>
      <c r="E7" s="7">
        <v>9.21373</v>
      </c>
      <c r="F7" s="3">
        <v>0.62795138888888891</v>
      </c>
      <c r="G7" s="4">
        <v>3</v>
      </c>
      <c r="H7" s="4"/>
    </row>
    <row r="8" spans="1:8" x14ac:dyDescent="0.3">
      <c r="A8" s="11" t="s">
        <v>7</v>
      </c>
      <c r="B8" s="3">
        <v>6.1458333333333337E-2</v>
      </c>
      <c r="C8" s="3">
        <v>6.8125000000000005E-2</v>
      </c>
      <c r="D8" s="5">
        <f>C8-C7</f>
        <v>3.5300925925925986E-3</v>
      </c>
      <c r="E8" s="7">
        <v>8.2906899999999997</v>
      </c>
      <c r="F8" s="3">
        <v>0.63437500000000002</v>
      </c>
      <c r="G8" s="4">
        <v>4</v>
      </c>
      <c r="H8" s="4"/>
    </row>
    <row r="9" spans="1:8" x14ac:dyDescent="0.3">
      <c r="B9" s="4"/>
      <c r="C9" s="4"/>
      <c r="D9" s="4"/>
      <c r="E9" s="4"/>
      <c r="F9" s="4"/>
      <c r="G9" s="4"/>
      <c r="H9" s="4"/>
    </row>
    <row r="10" spans="1:8" x14ac:dyDescent="0.3">
      <c r="A10" s="1" t="s">
        <v>13</v>
      </c>
      <c r="B10" s="4"/>
      <c r="C10" s="4"/>
      <c r="D10" s="4"/>
      <c r="E10" s="4"/>
      <c r="F10" s="4"/>
      <c r="G10" s="4"/>
      <c r="H10" s="4"/>
    </row>
    <row r="11" spans="1:8" x14ac:dyDescent="0.3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35</v>
      </c>
      <c r="F11" s="4"/>
      <c r="G11" s="4"/>
      <c r="H11" s="4"/>
    </row>
    <row r="12" spans="1:8" x14ac:dyDescent="0.3">
      <c r="A12" s="4">
        <v>1</v>
      </c>
      <c r="B12" s="4">
        <v>1.46</v>
      </c>
      <c r="C12" s="4">
        <v>181</v>
      </c>
      <c r="D12" s="4">
        <v>188</v>
      </c>
      <c r="E12" s="4"/>
    </row>
    <row r="13" spans="1:8" x14ac:dyDescent="0.3">
      <c r="A13" s="4">
        <v>2</v>
      </c>
      <c r="B13" s="4">
        <v>4.21</v>
      </c>
      <c r="C13" s="4">
        <v>333</v>
      </c>
      <c r="D13" s="4">
        <v>203</v>
      </c>
      <c r="E13" s="4"/>
    </row>
    <row r="14" spans="1:8" x14ac:dyDescent="0.3">
      <c r="A14" s="4">
        <v>3</v>
      </c>
      <c r="B14" s="4">
        <v>4.21</v>
      </c>
      <c r="C14" s="4">
        <v>153</v>
      </c>
      <c r="D14" s="4">
        <v>221</v>
      </c>
      <c r="E14" s="4"/>
    </row>
    <row r="15" spans="1:8" x14ac:dyDescent="0.3">
      <c r="A15" s="4" t="s">
        <v>18</v>
      </c>
      <c r="B15" s="4">
        <v>1.46</v>
      </c>
      <c r="C15" s="4">
        <v>1</v>
      </c>
      <c r="D15" s="4">
        <v>221</v>
      </c>
      <c r="E15" s="4"/>
    </row>
    <row r="16" spans="1:8" x14ac:dyDescent="0.3">
      <c r="A16" s="19" t="s">
        <v>32</v>
      </c>
      <c r="B16" s="20">
        <f>SUM(B12:B15)</f>
        <v>11.34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workbookViewId="0">
      <selection activeCell="B16" sqref="B16"/>
    </sheetView>
  </sheetViews>
  <sheetFormatPr defaultColWidth="11.19921875" defaultRowHeight="15.6" x14ac:dyDescent="0.3"/>
  <cols>
    <col min="1" max="1" width="9.296875" customWidth="1"/>
    <col min="2" max="2" width="9.69921875" customWidth="1"/>
    <col min="3" max="3" width="9.296875" customWidth="1"/>
    <col min="4" max="4" width="7.19921875" customWidth="1"/>
    <col min="5" max="5" width="13.296875" customWidth="1"/>
    <col min="6" max="6" width="8.19921875" bestFit="1" customWidth="1"/>
    <col min="7" max="7" width="5.5" bestFit="1" customWidth="1"/>
  </cols>
  <sheetData>
    <row r="1" spans="1:10" x14ac:dyDescent="0.3">
      <c r="A1" s="2" t="s">
        <v>20</v>
      </c>
      <c r="B1" s="4" t="s">
        <v>9</v>
      </c>
      <c r="D1" s="2" t="s">
        <v>19</v>
      </c>
      <c r="E1" s="6">
        <v>43300</v>
      </c>
    </row>
    <row r="2" spans="1:10" x14ac:dyDescent="0.3">
      <c r="A2" s="2" t="s">
        <v>21</v>
      </c>
      <c r="B2" s="4" t="s">
        <v>27</v>
      </c>
      <c r="D2" s="2" t="s">
        <v>12</v>
      </c>
      <c r="E2" s="3">
        <v>0.64583333333333337</v>
      </c>
    </row>
    <row r="4" spans="1:10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22</v>
      </c>
      <c r="H4" s="2"/>
    </row>
    <row r="5" spans="1:10" x14ac:dyDescent="0.3">
      <c r="A5" t="s">
        <v>6</v>
      </c>
      <c r="B5" s="3">
        <v>4.702546296296297E-2</v>
      </c>
      <c r="C5" s="3">
        <v>4.702546296296297E-2</v>
      </c>
      <c r="D5" s="5">
        <v>0</v>
      </c>
      <c r="E5" s="7">
        <v>12.10107</v>
      </c>
      <c r="F5" s="3">
        <v>0.69285879629629632</v>
      </c>
      <c r="G5" s="4">
        <v>1</v>
      </c>
      <c r="H5" s="4"/>
    </row>
    <row r="6" spans="1:10" x14ac:dyDescent="0.3">
      <c r="A6" t="s">
        <v>8</v>
      </c>
      <c r="B6" s="3">
        <v>4.6238425925925926E-2</v>
      </c>
      <c r="C6" s="3">
        <v>4.8379629629629627E-2</v>
      </c>
      <c r="D6" s="5">
        <f t="shared" ref="D6:D7" si="0">C6-C5</f>
        <v>1.3541666666666563E-3</v>
      </c>
      <c r="E6" s="7">
        <v>11.428430000000001</v>
      </c>
      <c r="F6" s="3">
        <v>0.69207175925925923</v>
      </c>
      <c r="G6" s="4">
        <v>2</v>
      </c>
      <c r="H6" s="4"/>
    </row>
    <row r="7" spans="1:10" x14ac:dyDescent="0.3">
      <c r="A7" t="s">
        <v>5</v>
      </c>
      <c r="B7" s="3">
        <v>5.1770833333333328E-2</v>
      </c>
      <c r="C7" s="3">
        <v>4.9016203703703708E-2</v>
      </c>
      <c r="D7" s="5">
        <f t="shared" si="0"/>
        <v>6.3657407407408106E-4</v>
      </c>
      <c r="E7" s="7">
        <v>11.251239999999999</v>
      </c>
      <c r="F7" s="3">
        <v>0.69760416666666669</v>
      </c>
      <c r="G7" s="4">
        <v>3</v>
      </c>
      <c r="H7" s="3"/>
      <c r="I7" s="12"/>
      <c r="J7" s="10"/>
    </row>
    <row r="8" spans="1:10" x14ac:dyDescent="0.3">
      <c r="A8" t="s">
        <v>7</v>
      </c>
      <c r="B8" s="3">
        <v>5.559027777777778E-2</v>
      </c>
      <c r="C8" s="3">
        <v>6.1018518518518521E-2</v>
      </c>
      <c r="D8" s="5">
        <f>C8-C7</f>
        <v>1.2002314814814813E-2</v>
      </c>
      <c r="E8" s="7">
        <v>8.8910400000000003</v>
      </c>
      <c r="F8" s="3">
        <v>0.70142361111111118</v>
      </c>
      <c r="G8" s="4">
        <v>4</v>
      </c>
      <c r="H8" s="4"/>
    </row>
    <row r="9" spans="1:10" x14ac:dyDescent="0.3">
      <c r="B9" s="4"/>
      <c r="C9" s="4"/>
      <c r="D9" s="4"/>
      <c r="E9" s="4"/>
      <c r="F9" s="4"/>
      <c r="G9" s="4"/>
      <c r="H9" s="4"/>
    </row>
    <row r="10" spans="1:10" x14ac:dyDescent="0.3">
      <c r="A10" s="1" t="s">
        <v>13</v>
      </c>
      <c r="B10" s="4"/>
      <c r="C10" s="4"/>
      <c r="D10" s="4"/>
      <c r="E10" s="4"/>
      <c r="F10" s="4"/>
      <c r="G10" s="4"/>
      <c r="H10" s="4"/>
    </row>
    <row r="11" spans="1:10" x14ac:dyDescent="0.3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35</v>
      </c>
      <c r="F11" s="4"/>
      <c r="G11" s="4"/>
      <c r="H11" s="4"/>
    </row>
    <row r="12" spans="1:10" x14ac:dyDescent="0.3">
      <c r="A12" s="4">
        <v>1</v>
      </c>
      <c r="B12" s="7">
        <v>1.46</v>
      </c>
      <c r="C12" s="4">
        <v>181</v>
      </c>
      <c r="D12" s="4">
        <v>227</v>
      </c>
      <c r="E12" s="4"/>
    </row>
    <row r="13" spans="1:10" x14ac:dyDescent="0.3">
      <c r="A13" s="4">
        <v>2</v>
      </c>
      <c r="B13" s="7">
        <v>6.97</v>
      </c>
      <c r="C13" s="4">
        <v>13</v>
      </c>
      <c r="D13" s="4">
        <v>217</v>
      </c>
      <c r="E13" s="7">
        <f>B13-6.56</f>
        <v>0.41000000000000014</v>
      </c>
    </row>
    <row r="14" spans="1:10" x14ac:dyDescent="0.3">
      <c r="A14" s="4" t="s">
        <v>34</v>
      </c>
      <c r="B14" s="7">
        <v>1</v>
      </c>
      <c r="C14" s="4">
        <v>166</v>
      </c>
      <c r="D14" s="4">
        <v>220</v>
      </c>
      <c r="E14" s="4"/>
    </row>
    <row r="15" spans="1:10" x14ac:dyDescent="0.3">
      <c r="A15" s="19" t="s">
        <v>32</v>
      </c>
      <c r="B15" s="20">
        <f>SUM(B12:B14)</f>
        <v>9.43</v>
      </c>
      <c r="C15" s="4"/>
      <c r="D15" s="4"/>
      <c r="E15" s="4"/>
    </row>
    <row r="17" spans="1:1" x14ac:dyDescent="0.3">
      <c r="A17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6"/>
  <sheetViews>
    <sheetView workbookViewId="0">
      <selection activeCell="B17" sqref="B17"/>
    </sheetView>
  </sheetViews>
  <sheetFormatPr defaultColWidth="11.19921875" defaultRowHeight="15.6" x14ac:dyDescent="0.3"/>
  <cols>
    <col min="5" max="5" width="12.296875" bestFit="1" customWidth="1"/>
  </cols>
  <sheetData>
    <row r="1" spans="1:7" x14ac:dyDescent="0.3">
      <c r="A1" s="2" t="s">
        <v>20</v>
      </c>
      <c r="B1" s="4" t="s">
        <v>9</v>
      </c>
      <c r="D1" s="2" t="s">
        <v>19</v>
      </c>
      <c r="E1" s="6">
        <v>43301</v>
      </c>
    </row>
    <row r="2" spans="1:7" x14ac:dyDescent="0.3">
      <c r="A2" s="2" t="s">
        <v>21</v>
      </c>
      <c r="B2" s="4" t="s">
        <v>28</v>
      </c>
      <c r="D2" s="2" t="s">
        <v>12</v>
      </c>
      <c r="E2" s="3">
        <v>0.46527777777777773</v>
      </c>
    </row>
    <row r="4" spans="1:7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22</v>
      </c>
    </row>
    <row r="5" spans="1:7" x14ac:dyDescent="0.3">
      <c r="A5" s="14" t="s">
        <v>5</v>
      </c>
      <c r="B5" s="15">
        <v>5.6250000000000001E-2</v>
      </c>
      <c r="C5" s="15">
        <v>5.6250000000000001E-2</v>
      </c>
      <c r="D5" s="5">
        <v>0</v>
      </c>
      <c r="E5" s="17">
        <v>10.113659999999999</v>
      </c>
      <c r="F5" s="15">
        <v>0.52152777777777781</v>
      </c>
      <c r="G5" s="4">
        <v>1</v>
      </c>
    </row>
    <row r="6" spans="1:7" x14ac:dyDescent="0.3">
      <c r="A6" s="14" t="s">
        <v>6</v>
      </c>
      <c r="B6" s="15">
        <v>5.2349537037037042E-2</v>
      </c>
      <c r="C6" s="15">
        <v>6.3263888888888883E-2</v>
      </c>
      <c r="D6" s="5">
        <f t="shared" ref="D6:D7" si="0">C6-C5</f>
        <v>7.013888888888882E-3</v>
      </c>
      <c r="E6" s="17">
        <v>8.6825299999999999</v>
      </c>
      <c r="F6" s="15">
        <v>0.51762731481481483</v>
      </c>
      <c r="G6" s="4">
        <v>2</v>
      </c>
    </row>
    <row r="7" spans="1:7" x14ac:dyDescent="0.3">
      <c r="A7" s="14" t="s">
        <v>8</v>
      </c>
      <c r="B7" s="15">
        <v>5.0995370370370365E-2</v>
      </c>
      <c r="C7" s="15">
        <v>6.400462962962962E-2</v>
      </c>
      <c r="D7" s="5">
        <f t="shared" si="0"/>
        <v>7.4074074074073626E-4</v>
      </c>
      <c r="E7" s="17">
        <v>8.4788300000000003</v>
      </c>
      <c r="F7" s="15">
        <v>0.51627314814814818</v>
      </c>
      <c r="G7" s="4">
        <v>3</v>
      </c>
    </row>
    <row r="8" spans="1:7" x14ac:dyDescent="0.3">
      <c r="A8" s="14" t="s">
        <v>7</v>
      </c>
      <c r="B8" s="15">
        <v>5.9282407407407402E-2</v>
      </c>
      <c r="C8" s="15">
        <v>6.6238425925925923E-2</v>
      </c>
      <c r="D8" s="5">
        <f>C8-C7</f>
        <v>2.2337962962963032E-3</v>
      </c>
      <c r="E8" s="17">
        <v>8.0230300000000003</v>
      </c>
      <c r="F8" s="15">
        <v>0.52456018518518521</v>
      </c>
      <c r="G8" s="4">
        <v>4</v>
      </c>
    </row>
    <row r="9" spans="1:7" x14ac:dyDescent="0.3">
      <c r="B9" s="4"/>
      <c r="C9" s="4"/>
      <c r="D9" s="4"/>
      <c r="E9" s="4"/>
      <c r="F9" s="4"/>
      <c r="G9" s="4"/>
    </row>
    <row r="10" spans="1:7" x14ac:dyDescent="0.3">
      <c r="A10" s="1" t="s">
        <v>13</v>
      </c>
      <c r="B10" s="4"/>
      <c r="C10" s="4"/>
      <c r="D10" s="4"/>
      <c r="E10" s="4"/>
      <c r="F10" s="4"/>
      <c r="G10" s="4"/>
    </row>
    <row r="11" spans="1:7" x14ac:dyDescent="0.3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35</v>
      </c>
      <c r="F11" s="4"/>
      <c r="G11" s="4"/>
    </row>
    <row r="12" spans="1:7" x14ac:dyDescent="0.3">
      <c r="A12" s="16">
        <v>1</v>
      </c>
      <c r="B12" s="16">
        <v>1.5</v>
      </c>
      <c r="C12" s="16">
        <v>180</v>
      </c>
      <c r="D12" s="16">
        <v>192</v>
      </c>
      <c r="E12" s="4"/>
    </row>
    <row r="13" spans="1:7" x14ac:dyDescent="0.3">
      <c r="A13" s="16">
        <v>2</v>
      </c>
      <c r="B13" s="16">
        <v>2.69</v>
      </c>
      <c r="C13" s="16">
        <v>351</v>
      </c>
      <c r="D13" s="16">
        <v>197</v>
      </c>
      <c r="E13" s="4"/>
    </row>
    <row r="14" spans="1:7" x14ac:dyDescent="0.3">
      <c r="A14" s="16">
        <v>3</v>
      </c>
      <c r="B14" s="16">
        <v>2.69</v>
      </c>
      <c r="C14" s="16">
        <v>171</v>
      </c>
      <c r="D14" s="16">
        <v>200</v>
      </c>
      <c r="E14" s="4"/>
    </row>
    <row r="15" spans="1:7" x14ac:dyDescent="0.3">
      <c r="A15" s="16" t="s">
        <v>18</v>
      </c>
      <c r="B15" s="16">
        <v>1.5</v>
      </c>
      <c r="C15" s="16">
        <v>0</v>
      </c>
      <c r="D15" s="16">
        <v>198</v>
      </c>
    </row>
    <row r="16" spans="1:7" x14ac:dyDescent="0.3">
      <c r="A16" s="19" t="s">
        <v>32</v>
      </c>
      <c r="B16" s="20">
        <f>SUM(B12:B15)</f>
        <v>8.379999999999999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6"/>
  <sheetViews>
    <sheetView workbookViewId="0">
      <selection activeCell="A16" sqref="A16:B16"/>
    </sheetView>
  </sheetViews>
  <sheetFormatPr defaultColWidth="11.19921875" defaultRowHeight="15.6" x14ac:dyDescent="0.3"/>
  <cols>
    <col min="5" max="5" width="12.296875" bestFit="1" customWidth="1"/>
  </cols>
  <sheetData>
    <row r="1" spans="1:7" x14ac:dyDescent="0.3">
      <c r="A1" s="2" t="s">
        <v>20</v>
      </c>
      <c r="B1" s="4" t="s">
        <v>9</v>
      </c>
      <c r="D1" s="2" t="s">
        <v>19</v>
      </c>
      <c r="E1" s="6">
        <v>43301</v>
      </c>
    </row>
    <row r="2" spans="1:7" x14ac:dyDescent="0.3">
      <c r="A2" s="2" t="s">
        <v>21</v>
      </c>
      <c r="B2" s="4" t="s">
        <v>29</v>
      </c>
      <c r="D2" s="2" t="s">
        <v>12</v>
      </c>
      <c r="E2" s="3">
        <v>0.54166666666666663</v>
      </c>
    </row>
    <row r="4" spans="1:7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22</v>
      </c>
    </row>
    <row r="5" spans="1:7" x14ac:dyDescent="0.3">
      <c r="A5" s="11" t="s">
        <v>5</v>
      </c>
      <c r="B5" s="3">
        <v>5.7476851851851855E-2</v>
      </c>
      <c r="C5" s="3">
        <v>5.7476851851851855E-2</v>
      </c>
      <c r="D5" s="5">
        <v>0</v>
      </c>
      <c r="E5" s="7">
        <v>10.84768</v>
      </c>
      <c r="F5" s="3">
        <v>0.59914351851851855</v>
      </c>
      <c r="G5" s="4">
        <v>1</v>
      </c>
    </row>
    <row r="6" spans="1:7" x14ac:dyDescent="0.3">
      <c r="A6" s="11" t="s">
        <v>8</v>
      </c>
      <c r="B6" s="3">
        <v>5.1921296296296299E-2</v>
      </c>
      <c r="C6" s="3">
        <v>6.1168981481481477E-2</v>
      </c>
      <c r="D6" s="5">
        <f t="shared" ref="D6:D7" si="0">C6-C5</f>
        <v>3.6921296296296216E-3</v>
      </c>
      <c r="E6" s="7">
        <v>9.9546200000000002</v>
      </c>
      <c r="F6" s="3">
        <v>0.5935879629629629</v>
      </c>
      <c r="G6" s="4">
        <v>2</v>
      </c>
    </row>
    <row r="7" spans="1:7" x14ac:dyDescent="0.3">
      <c r="A7" s="11" t="s">
        <v>6</v>
      </c>
      <c r="B7" s="3">
        <v>5.3807870370370374E-2</v>
      </c>
      <c r="C7" s="3">
        <v>6.2175925925925933E-2</v>
      </c>
      <c r="D7" s="5">
        <f t="shared" si="0"/>
        <v>1.0069444444444561E-3</v>
      </c>
      <c r="E7" s="7">
        <v>9.6092399999999998</v>
      </c>
      <c r="F7" s="3">
        <v>0.59547453703703701</v>
      </c>
      <c r="G7" s="4">
        <v>3</v>
      </c>
    </row>
    <row r="8" spans="1:7" x14ac:dyDescent="0.3">
      <c r="A8" s="11" t="s">
        <v>7</v>
      </c>
      <c r="B8" s="3">
        <v>6.0162037037037042E-2</v>
      </c>
      <c r="C8" s="3">
        <v>6.5995370370370371E-2</v>
      </c>
      <c r="D8" s="5">
        <f>C8-C7</f>
        <v>3.8194444444444378E-3</v>
      </c>
      <c r="E8" s="7">
        <v>8.7559900000000006</v>
      </c>
      <c r="F8" s="3">
        <v>0.60182870370370367</v>
      </c>
      <c r="G8" s="4">
        <v>4</v>
      </c>
    </row>
    <row r="9" spans="1:7" x14ac:dyDescent="0.3">
      <c r="B9" s="4"/>
      <c r="C9" s="4"/>
      <c r="D9" s="4"/>
      <c r="E9" s="4"/>
      <c r="F9" s="4"/>
      <c r="G9" s="4"/>
    </row>
    <row r="10" spans="1:7" x14ac:dyDescent="0.3">
      <c r="A10" s="1" t="s">
        <v>13</v>
      </c>
      <c r="B10" s="4"/>
      <c r="C10" s="4"/>
      <c r="D10" s="4"/>
      <c r="E10" s="4"/>
      <c r="F10" s="4"/>
      <c r="G10" s="4"/>
    </row>
    <row r="11" spans="1:7" x14ac:dyDescent="0.3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35</v>
      </c>
      <c r="F11" s="4"/>
      <c r="G11" s="4"/>
    </row>
    <row r="12" spans="1:7" x14ac:dyDescent="0.3">
      <c r="A12" s="4">
        <v>1</v>
      </c>
      <c r="B12" s="4">
        <v>1.63</v>
      </c>
      <c r="C12" s="4">
        <v>201</v>
      </c>
      <c r="D12" s="4">
        <v>196</v>
      </c>
      <c r="E12" s="4"/>
    </row>
    <row r="13" spans="1:7" x14ac:dyDescent="0.3">
      <c r="A13" s="4">
        <v>2</v>
      </c>
      <c r="B13" s="4">
        <v>2.67</v>
      </c>
      <c r="C13" s="4">
        <v>3</v>
      </c>
      <c r="D13" s="4">
        <v>197</v>
      </c>
      <c r="E13" s="4"/>
    </row>
    <row r="14" spans="1:7" x14ac:dyDescent="0.3">
      <c r="A14" s="4">
        <v>3</v>
      </c>
      <c r="B14" s="4">
        <v>2.67</v>
      </c>
      <c r="C14" s="4">
        <v>183</v>
      </c>
      <c r="D14" s="4">
        <v>198</v>
      </c>
      <c r="E14" s="4"/>
    </row>
    <row r="15" spans="1:7" x14ac:dyDescent="0.3">
      <c r="A15" s="4" t="s">
        <v>18</v>
      </c>
      <c r="B15" s="4">
        <v>1.63</v>
      </c>
      <c r="C15" s="4">
        <v>21</v>
      </c>
      <c r="D15" s="4">
        <v>189</v>
      </c>
      <c r="E15" s="4"/>
    </row>
    <row r="16" spans="1:7" x14ac:dyDescent="0.3">
      <c r="A16" s="19" t="s">
        <v>32</v>
      </c>
      <c r="B16" s="20">
        <f>SUM(B12:B15)</f>
        <v>8.6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"/>
  <sheetViews>
    <sheetView workbookViewId="0">
      <selection activeCell="D5" sqref="D5:D8"/>
    </sheetView>
  </sheetViews>
  <sheetFormatPr defaultColWidth="11.19921875" defaultRowHeight="15.6" x14ac:dyDescent="0.3"/>
  <cols>
    <col min="5" max="5" width="12.296875" bestFit="1" customWidth="1"/>
  </cols>
  <sheetData>
    <row r="1" spans="1:7" x14ac:dyDescent="0.3">
      <c r="A1" s="2" t="s">
        <v>20</v>
      </c>
      <c r="B1" s="4" t="s">
        <v>9</v>
      </c>
      <c r="D1" s="2" t="s">
        <v>19</v>
      </c>
      <c r="E1" s="6">
        <v>43301</v>
      </c>
    </row>
    <row r="2" spans="1:7" x14ac:dyDescent="0.3">
      <c r="A2" s="2" t="s">
        <v>21</v>
      </c>
      <c r="B2" s="4" t="s">
        <v>30</v>
      </c>
      <c r="D2" s="2" t="s">
        <v>12</v>
      </c>
      <c r="E2" s="3">
        <v>0.62152777777777779</v>
      </c>
    </row>
    <row r="4" spans="1:7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22</v>
      </c>
    </row>
    <row r="5" spans="1:7" x14ac:dyDescent="0.3">
      <c r="A5" s="11" t="s">
        <v>5</v>
      </c>
      <c r="B5" s="3">
        <v>5.486111111111111E-2</v>
      </c>
      <c r="C5" s="3">
        <v>5.486111111111111E-2</v>
      </c>
      <c r="D5" s="5">
        <v>0</v>
      </c>
      <c r="E5" s="7">
        <v>12.17313</v>
      </c>
      <c r="F5" s="3">
        <v>0.67638888888888893</v>
      </c>
      <c r="G5" s="4">
        <v>1</v>
      </c>
    </row>
    <row r="6" spans="1:7" x14ac:dyDescent="0.3">
      <c r="A6" s="11" t="s">
        <v>6</v>
      </c>
      <c r="B6" s="3">
        <v>5.1944444444444439E-2</v>
      </c>
      <c r="C6" s="3">
        <v>5.8946759259259261E-2</v>
      </c>
      <c r="D6" s="5">
        <f t="shared" ref="D6:D7" si="0">C6-C5</f>
        <v>4.0856481481481507E-3</v>
      </c>
      <c r="E6" s="7">
        <v>10.805149999999999</v>
      </c>
      <c r="F6" s="3">
        <v>0.67347222222222225</v>
      </c>
      <c r="G6" s="4">
        <v>2</v>
      </c>
    </row>
    <row r="7" spans="1:7" x14ac:dyDescent="0.3">
      <c r="A7" s="11" t="s">
        <v>8</v>
      </c>
      <c r="B7" s="3">
        <v>5.1828703703703703E-2</v>
      </c>
      <c r="C7" s="3">
        <v>5.9189814814814813E-2</v>
      </c>
      <c r="D7" s="5">
        <f t="shared" si="0"/>
        <v>2.4305555555555192E-4</v>
      </c>
      <c r="E7" s="7">
        <v>10.721679999999999</v>
      </c>
      <c r="F7" s="3">
        <v>0.67335648148148142</v>
      </c>
      <c r="G7" s="4">
        <v>3</v>
      </c>
    </row>
    <row r="8" spans="1:7" x14ac:dyDescent="0.3">
      <c r="A8" s="11" t="s">
        <v>7</v>
      </c>
      <c r="B8" s="3">
        <v>5.6967592592592597E-2</v>
      </c>
      <c r="C8" s="3">
        <v>6.1828703703703712E-2</v>
      </c>
      <c r="D8" s="5">
        <f>C8-C7</f>
        <v>2.6388888888888989E-3</v>
      </c>
      <c r="E8" s="7">
        <v>9.9466099999999997</v>
      </c>
      <c r="F8" s="3">
        <v>0.67849537037037033</v>
      </c>
      <c r="G8" s="4">
        <v>4</v>
      </c>
    </row>
    <row r="9" spans="1:7" x14ac:dyDescent="0.3">
      <c r="B9" s="4"/>
      <c r="C9" s="4"/>
      <c r="D9" s="4"/>
      <c r="E9" s="4"/>
      <c r="F9" s="4"/>
      <c r="G9" s="4"/>
    </row>
    <row r="10" spans="1:7" x14ac:dyDescent="0.3">
      <c r="A10" s="1" t="s">
        <v>13</v>
      </c>
      <c r="B10" s="4"/>
      <c r="C10" s="4"/>
      <c r="D10" s="4"/>
      <c r="E10" s="4"/>
      <c r="F10" s="4"/>
      <c r="G10" s="4"/>
    </row>
    <row r="11" spans="1:7" x14ac:dyDescent="0.3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35</v>
      </c>
      <c r="F11" s="4"/>
      <c r="G11" s="4"/>
    </row>
    <row r="12" spans="1:7" x14ac:dyDescent="0.3">
      <c r="A12" s="4">
        <v>1</v>
      </c>
      <c r="B12" s="4">
        <v>1.63</v>
      </c>
      <c r="C12" s="4">
        <v>201</v>
      </c>
      <c r="D12" s="4">
        <v>185</v>
      </c>
      <c r="E12" s="4"/>
    </row>
    <row r="13" spans="1:7" x14ac:dyDescent="0.3">
      <c r="A13" s="4">
        <v>2</v>
      </c>
      <c r="B13" s="4">
        <v>1.75</v>
      </c>
      <c r="C13" s="4">
        <v>273</v>
      </c>
      <c r="D13" s="4">
        <v>194</v>
      </c>
      <c r="E13" s="4"/>
    </row>
    <row r="14" spans="1:7" x14ac:dyDescent="0.3">
      <c r="A14" s="4">
        <v>3</v>
      </c>
      <c r="B14" s="4">
        <v>4.5599999999999996</v>
      </c>
      <c r="C14" s="4">
        <v>27</v>
      </c>
      <c r="D14" s="4">
        <v>194</v>
      </c>
      <c r="E14" s="4"/>
    </row>
    <row r="15" spans="1:7" x14ac:dyDescent="0.3">
      <c r="A15" s="4" t="s">
        <v>18</v>
      </c>
      <c r="B15" s="4">
        <v>2.36</v>
      </c>
      <c r="C15" s="4">
        <v>49</v>
      </c>
      <c r="D15" s="4">
        <v>186</v>
      </c>
      <c r="E15" s="4">
        <v>0.1</v>
      </c>
    </row>
    <row r="16" spans="1:7" x14ac:dyDescent="0.3">
      <c r="A16" s="19" t="s">
        <v>32</v>
      </c>
      <c r="B16" s="20">
        <f>SUM(B12:B15)</f>
        <v>10.299999999999999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workbookViewId="0">
      <selection activeCell="D5" sqref="D5:D8"/>
    </sheetView>
  </sheetViews>
  <sheetFormatPr defaultColWidth="11.19921875" defaultRowHeight="15.6" x14ac:dyDescent="0.3"/>
  <cols>
    <col min="5" max="5" width="12.296875" bestFit="1" customWidth="1"/>
  </cols>
  <sheetData>
    <row r="1" spans="1:7" x14ac:dyDescent="0.3">
      <c r="A1" s="2" t="s">
        <v>20</v>
      </c>
      <c r="B1" s="4" t="s">
        <v>9</v>
      </c>
      <c r="D1" s="2" t="s">
        <v>19</v>
      </c>
      <c r="E1" s="6">
        <v>43302</v>
      </c>
    </row>
    <row r="2" spans="1:7" x14ac:dyDescent="0.3">
      <c r="A2" s="2" t="s">
        <v>21</v>
      </c>
      <c r="B2" s="4" t="s">
        <v>31</v>
      </c>
      <c r="D2" s="2" t="s">
        <v>12</v>
      </c>
      <c r="E2" s="3">
        <v>0.46180555555555558</v>
      </c>
    </row>
    <row r="4" spans="1:7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22</v>
      </c>
    </row>
    <row r="5" spans="1:7" x14ac:dyDescent="0.3">
      <c r="A5" s="4" t="s">
        <v>8</v>
      </c>
      <c r="B5" s="3">
        <v>6.5694444444444444E-2</v>
      </c>
      <c r="C5" s="3">
        <v>6.5694444444444444E-2</v>
      </c>
      <c r="D5" s="5">
        <v>0</v>
      </c>
      <c r="E5" s="4">
        <v>13.584</v>
      </c>
      <c r="F5" s="3">
        <v>0.52749999999999997</v>
      </c>
      <c r="G5" s="4">
        <v>1</v>
      </c>
    </row>
    <row r="6" spans="1:7" x14ac:dyDescent="0.3">
      <c r="A6" s="4" t="s">
        <v>6</v>
      </c>
      <c r="B6" s="3">
        <v>6.8912037037037036E-2</v>
      </c>
      <c r="C6" s="3">
        <v>6.7962962962962961E-2</v>
      </c>
      <c r="D6" s="5">
        <f t="shared" ref="D6:D7" si="0">C6-C5</f>
        <v>2.2685185185185169E-3</v>
      </c>
      <c r="E6" s="4">
        <v>12.888730000000001</v>
      </c>
      <c r="F6" s="3">
        <v>0.53071759259259255</v>
      </c>
      <c r="G6" s="4">
        <v>2</v>
      </c>
    </row>
    <row r="7" spans="1:7" x14ac:dyDescent="0.3">
      <c r="A7" s="4" t="s">
        <v>5</v>
      </c>
      <c r="B7" s="3">
        <v>7.962962962962962E-2</v>
      </c>
      <c r="C7" s="3">
        <v>7.1875000000000008E-2</v>
      </c>
      <c r="D7" s="5">
        <f t="shared" si="0"/>
        <v>3.9120370370370472E-3</v>
      </c>
      <c r="E7" s="4">
        <v>11.925330000000001</v>
      </c>
      <c r="F7" s="3">
        <v>0.54143518518518519</v>
      </c>
      <c r="G7" s="4">
        <v>3</v>
      </c>
    </row>
    <row r="8" spans="1:7" x14ac:dyDescent="0.3">
      <c r="A8" s="4" t="s">
        <v>7</v>
      </c>
      <c r="B8" s="3">
        <v>8.3043981481481483E-2</v>
      </c>
      <c r="C8" s="3">
        <v>8.443287037037038E-2</v>
      </c>
      <c r="D8" s="5">
        <f>C8-C7</f>
        <v>1.2557870370370372E-2</v>
      </c>
      <c r="E8" s="4">
        <v>9.7857099999999999</v>
      </c>
      <c r="F8" s="3">
        <v>0.54484953703703709</v>
      </c>
      <c r="G8" s="4">
        <v>4</v>
      </c>
    </row>
    <row r="9" spans="1:7" x14ac:dyDescent="0.3">
      <c r="B9" s="4"/>
      <c r="C9" s="4"/>
      <c r="D9" s="4"/>
      <c r="E9" s="4"/>
      <c r="F9" s="4"/>
      <c r="G9" s="4"/>
    </row>
    <row r="10" spans="1:7" x14ac:dyDescent="0.3">
      <c r="A10" s="1" t="s">
        <v>13</v>
      </c>
      <c r="B10" s="4"/>
      <c r="C10" s="4"/>
      <c r="D10" s="4"/>
      <c r="E10" s="4"/>
      <c r="F10" s="4"/>
      <c r="G10" s="4"/>
    </row>
    <row r="11" spans="1:7" x14ac:dyDescent="0.3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35</v>
      </c>
      <c r="F11" s="4"/>
      <c r="G11" s="4"/>
    </row>
    <row r="12" spans="1:7" x14ac:dyDescent="0.3">
      <c r="A12" s="16">
        <v>1</v>
      </c>
      <c r="B12" s="16">
        <v>2</v>
      </c>
      <c r="C12" s="16">
        <v>130</v>
      </c>
      <c r="D12" s="16">
        <v>121</v>
      </c>
      <c r="E12" s="4"/>
    </row>
    <row r="13" spans="1:7" x14ac:dyDescent="0.3">
      <c r="A13" s="16">
        <v>2</v>
      </c>
      <c r="B13" s="16">
        <v>4.82</v>
      </c>
      <c r="C13" s="16">
        <v>320</v>
      </c>
      <c r="D13" s="16">
        <v>121</v>
      </c>
      <c r="E13" s="4"/>
    </row>
    <row r="14" spans="1:7" x14ac:dyDescent="0.3">
      <c r="A14" s="16">
        <v>3</v>
      </c>
      <c r="B14" s="16">
        <v>4.82</v>
      </c>
      <c r="C14" s="16">
        <v>140</v>
      </c>
      <c r="D14" s="16">
        <v>112</v>
      </c>
      <c r="E14" s="4"/>
    </row>
    <row r="15" spans="1:7" x14ac:dyDescent="0.3">
      <c r="A15" s="16" t="s">
        <v>18</v>
      </c>
      <c r="B15" s="16">
        <v>2</v>
      </c>
      <c r="C15" s="16">
        <v>310</v>
      </c>
      <c r="D15" s="16">
        <v>113</v>
      </c>
      <c r="E15" s="4"/>
    </row>
    <row r="16" spans="1:7" x14ac:dyDescent="0.3">
      <c r="A16" s="19" t="s">
        <v>32</v>
      </c>
      <c r="B16" s="20">
        <f>SUM(B12:B15)</f>
        <v>13.64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R1</vt:lpstr>
      <vt:lpstr>R2</vt:lpstr>
      <vt:lpstr>R3</vt:lpstr>
      <vt:lpstr>R4</vt:lpstr>
      <vt:lpstr>R5</vt:lpstr>
      <vt:lpstr>R6</vt:lpstr>
      <vt:lpstr>R7</vt:lpstr>
      <vt:lpstr>R8</vt:lpstr>
      <vt:lpstr>R9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LWR</dc:creator>
  <cp:lastModifiedBy>Charles Goodrich</cp:lastModifiedBy>
  <dcterms:created xsi:type="dcterms:W3CDTF">2018-07-18T21:07:33Z</dcterms:created>
  <dcterms:modified xsi:type="dcterms:W3CDTF">2018-07-23T17:11:34Z</dcterms:modified>
</cp:coreProperties>
</file>