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016"/>
  <workbookPr/>
  <mc:AlternateContent xmlns:mc="http://schemas.openxmlformats.org/markup-compatibility/2006">
    <mc:Choice Requires="x15">
      <x15ac:absPath xmlns:x15ac="http://schemas.microsoft.com/office/spreadsheetml/2010/11/ac" url="/Users/larry/Dropbox/Flow Racing/2018 Regattas/18 08-12 NYCruise18/Races/SR4/"/>
    </mc:Choice>
  </mc:AlternateContent>
  <bookViews>
    <workbookView xWindow="1660" yWindow="520" windowWidth="21920" windowHeight="14640" tabRatio="500"/>
  </bookViews>
  <sheets>
    <sheet name="Summary" sheetId="2" r:id="rId1"/>
    <sheet name="AstorCup" sheetId="1" r:id="rId2"/>
    <sheet name="SR1" sheetId="3" r:id="rId3"/>
    <sheet name="SR2" sheetId="4" r:id="rId4"/>
    <sheet name="SR3" sheetId="5" r:id="rId5"/>
    <sheet name="SR4" sheetId="7" r:id="rId6"/>
    <sheet name="SR5a" sheetId="6" state="hidden" r:id="rId7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5" i="7" l="1"/>
  <c r="E14" i="7"/>
  <c r="F8" i="7"/>
  <c r="B8" i="7"/>
  <c r="E15" i="6"/>
  <c r="E14" i="6"/>
  <c r="F8" i="6"/>
  <c r="B8" i="6"/>
  <c r="D13" i="4"/>
  <c r="C13" i="4"/>
  <c r="D5" i="4"/>
  <c r="E15" i="5"/>
  <c r="E14" i="5"/>
  <c r="F8" i="5"/>
  <c r="B8" i="5"/>
  <c r="B8" i="4"/>
  <c r="B6" i="2"/>
  <c r="B7" i="2"/>
  <c r="B5" i="2"/>
  <c r="D6" i="2"/>
  <c r="D7" i="2"/>
  <c r="D5" i="2"/>
  <c r="J6" i="2"/>
  <c r="J7" i="2"/>
  <c r="J5" i="2"/>
  <c r="F8" i="3"/>
  <c r="E15" i="3"/>
  <c r="E14" i="3"/>
  <c r="B8" i="3"/>
  <c r="E15" i="1"/>
  <c r="E14" i="1"/>
  <c r="B9" i="1"/>
</calcChain>
</file>

<file path=xl/sharedStrings.xml><?xml version="1.0" encoding="utf-8"?>
<sst xmlns="http://schemas.openxmlformats.org/spreadsheetml/2006/main" count="148" uniqueCount="34">
  <si>
    <t>Regatta</t>
  </si>
  <si>
    <t>Race</t>
  </si>
  <si>
    <t>Start</t>
  </si>
  <si>
    <t>MR-NYCruise18</t>
  </si>
  <si>
    <t>R0</t>
  </si>
  <si>
    <t>Leg</t>
  </si>
  <si>
    <t>Distance</t>
  </si>
  <si>
    <t>Bearing</t>
  </si>
  <si>
    <t>TWD</t>
  </si>
  <si>
    <t>TWA</t>
  </si>
  <si>
    <t>Total:</t>
  </si>
  <si>
    <t>Rank</t>
  </si>
  <si>
    <t>Boat</t>
  </si>
  <si>
    <t>ET</t>
  </si>
  <si>
    <t>CorrTime</t>
  </si>
  <si>
    <t>IW</t>
  </si>
  <si>
    <t>FT</t>
  </si>
  <si>
    <t>Arethusa</t>
  </si>
  <si>
    <t>Flow</t>
  </si>
  <si>
    <t>Delta</t>
  </si>
  <si>
    <t>Summary</t>
  </si>
  <si>
    <t>Astor Cup</t>
  </si>
  <si>
    <t>SR1</t>
  </si>
  <si>
    <t>SR2</t>
  </si>
  <si>
    <t>SR3</t>
  </si>
  <si>
    <t>SR4</t>
  </si>
  <si>
    <t>SR5</t>
  </si>
  <si>
    <t>with Rating for FT using rev 3A instead of Rev 3 (effects IW &lt;11 knots from TWA upwind to 125)</t>
  </si>
  <si>
    <t>Current Adj incl</t>
  </si>
  <si>
    <t>Total SR's</t>
  </si>
  <si>
    <t>NYYC 162nd Cruise 2018</t>
  </si>
  <si>
    <t>NYCruise18</t>
  </si>
  <si>
    <t>DNF</t>
  </si>
  <si>
    <t>*6 knots is the lower iimit of the polars so the corrected time does not compute but the rank order is based on who owes who at 6 knots TWS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</si>
</sst>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21" fontId="0" fillId="0" borderId="0" xfId="0" applyNumberFormat="1" applyAlignment="1">
      <alignment horizontal="center"/>
    </xf>
    <xf numFmtId="0" fontId="2" fillId="0" borderId="0" xfId="0" applyFont="1" applyAlignment="1">
      <alignment horizontal="center"/>
    </xf>
    <xf numFmtId="21" fontId="2" fillId="0" borderId="0" xfId="0" applyNumberFormat="1" applyFont="1" applyAlignment="1">
      <alignment horizontal="center"/>
    </xf>
    <xf numFmtId="0" fontId="2" fillId="0" borderId="0" xfId="0" applyFont="1" applyAlignment="1">
      <alignment horizontal="left"/>
    </xf>
    <xf numFmtId="2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43" fontId="0" fillId="0" borderId="0" xfId="3" applyFont="1" applyAlignment="1">
      <alignment horizontal="center"/>
    </xf>
    <xf numFmtId="21" fontId="0" fillId="0" borderId="0" xfId="0" applyNumberFormat="1"/>
    <xf numFmtId="43" fontId="0" fillId="0" borderId="0" xfId="0" applyNumberFormat="1" applyAlignment="1">
      <alignment horizontal="center"/>
    </xf>
    <xf numFmtId="43" fontId="0" fillId="0" borderId="0" xfId="0" applyNumberFormat="1"/>
    <xf numFmtId="0" fontId="2" fillId="0" borderId="0" xfId="0" applyFont="1"/>
    <xf numFmtId="43" fontId="0" fillId="0" borderId="0" xfId="3" applyFont="1"/>
    <xf numFmtId="21" fontId="5" fillId="0" borderId="0" xfId="0" applyNumberFormat="1" applyFont="1" applyAlignment="1">
      <alignment horizontal="center"/>
    </xf>
    <xf numFmtId="2" fontId="0" fillId="0" borderId="0" xfId="3" applyNumberFormat="1" applyFont="1" applyAlignment="1">
      <alignment horizontal="center"/>
    </xf>
  </cellXfs>
  <cellStyles count="4">
    <cellStyle name="Comma" xfId="3" builtinId="3"/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theme" Target="theme/theme1.xml"/><Relationship Id="rId9" Type="http://schemas.openxmlformats.org/officeDocument/2006/relationships/styles" Target="styles.xml"/><Relationship Id="rId10" Type="http://schemas.openxmlformats.org/officeDocument/2006/relationships/sharedStrings" Target="sharedStrings.xml"/><Relationship Id="rId11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C16" sqref="C16"/>
    </sheetView>
  </sheetViews>
  <sheetFormatPr baseColWidth="10" defaultRowHeight="16" x14ac:dyDescent="0.2"/>
  <cols>
    <col min="9" max="9" width="3" customWidth="1"/>
  </cols>
  <sheetData>
    <row r="1" spans="1:10" s="14" customFormat="1" x14ac:dyDescent="0.2">
      <c r="A1" s="14" t="s">
        <v>20</v>
      </c>
      <c r="B1" s="14" t="s">
        <v>30</v>
      </c>
    </row>
    <row r="3" spans="1:10" x14ac:dyDescent="0.2">
      <c r="B3" s="9">
        <v>43324</v>
      </c>
      <c r="D3" s="9">
        <v>43325</v>
      </c>
      <c r="E3" s="9">
        <v>43327</v>
      </c>
      <c r="F3" s="9">
        <v>43328</v>
      </c>
      <c r="G3" s="9">
        <v>43329</v>
      </c>
      <c r="H3" s="9">
        <v>43330</v>
      </c>
      <c r="I3" s="9"/>
    </row>
    <row r="4" spans="1:10" x14ac:dyDescent="0.2">
      <c r="A4" s="14" t="s">
        <v>12</v>
      </c>
      <c r="B4" s="5" t="s">
        <v>21</v>
      </c>
      <c r="D4" s="5" t="s">
        <v>22</v>
      </c>
      <c r="E4" s="5" t="s">
        <v>23</v>
      </c>
      <c r="F4" s="5" t="s">
        <v>24</v>
      </c>
      <c r="G4" s="5" t="s">
        <v>25</v>
      </c>
      <c r="H4" s="5" t="s">
        <v>26</v>
      </c>
      <c r="I4" s="5"/>
      <c r="J4" s="5" t="s">
        <v>29</v>
      </c>
    </row>
    <row r="5" spans="1:10" x14ac:dyDescent="0.2">
      <c r="A5" t="s">
        <v>18</v>
      </c>
      <c r="B5" s="3">
        <f>MATCH(A5,AstorCup!B$13:B$15,0)</f>
        <v>1</v>
      </c>
      <c r="C5" s="3"/>
      <c r="D5" s="3">
        <f>MATCH(A5,'SR1'!B$13:B$15,0)</f>
        <v>1</v>
      </c>
      <c r="E5" s="3">
        <v>3</v>
      </c>
      <c r="F5" s="3">
        <v>3</v>
      </c>
      <c r="G5" s="3">
        <v>1</v>
      </c>
      <c r="H5" s="3"/>
      <c r="I5" s="3"/>
      <c r="J5" s="3">
        <f>SUM(D5:H5)</f>
        <v>8</v>
      </c>
    </row>
    <row r="6" spans="1:10" x14ac:dyDescent="0.2">
      <c r="A6" t="s">
        <v>17</v>
      </c>
      <c r="B6" s="3">
        <f>MATCH(A6,AstorCup!B$13:B$15,0)</f>
        <v>3</v>
      </c>
      <c r="C6" s="3"/>
      <c r="D6" s="3">
        <f>MATCH(A6,'SR1'!B$13:B$15,0)</f>
        <v>3</v>
      </c>
      <c r="E6" s="3">
        <v>1</v>
      </c>
      <c r="F6" s="3">
        <v>1</v>
      </c>
      <c r="G6" s="3">
        <v>3</v>
      </c>
      <c r="H6" s="3"/>
      <c r="I6" s="3"/>
      <c r="J6" s="3">
        <f>SUM(D6:H6)</f>
        <v>8</v>
      </c>
    </row>
    <row r="7" spans="1:10" x14ac:dyDescent="0.2">
      <c r="A7" t="s">
        <v>16</v>
      </c>
      <c r="B7" s="3">
        <f>MATCH(A7,AstorCup!B$13:B$15,0)</f>
        <v>2</v>
      </c>
      <c r="C7" s="3"/>
      <c r="D7" s="3">
        <f>MATCH(A7,'SR1'!B$13:B$15,0)</f>
        <v>2</v>
      </c>
      <c r="E7" s="3">
        <v>3</v>
      </c>
      <c r="F7" s="3">
        <v>2</v>
      </c>
      <c r="G7" s="3">
        <v>2</v>
      </c>
      <c r="H7" s="3"/>
      <c r="I7" s="3"/>
      <c r="J7" s="3">
        <f>SUM(D7:H7)</f>
        <v>9</v>
      </c>
    </row>
    <row r="8" spans="1:10" x14ac:dyDescent="0.2">
      <c r="B8" s="3"/>
      <c r="C8" s="3"/>
      <c r="D8" s="3"/>
      <c r="E8" s="3"/>
      <c r="F8" s="3"/>
      <c r="G8" s="3"/>
      <c r="H8" s="3"/>
      <c r="I8" s="3"/>
      <c r="J8" s="3"/>
    </row>
    <row r="9" spans="1:10" x14ac:dyDescent="0.2">
      <c r="B9" s="3"/>
      <c r="C9" s="3"/>
      <c r="D9" s="3"/>
      <c r="E9" s="3"/>
      <c r="F9" s="3"/>
      <c r="G9" s="3"/>
      <c r="H9" s="3"/>
      <c r="I9" s="3"/>
      <c r="J9" s="3"/>
    </row>
    <row r="10" spans="1:10" x14ac:dyDescent="0.2">
      <c r="B10" s="3"/>
      <c r="C10" s="3"/>
      <c r="D10" s="3"/>
      <c r="E10" s="3"/>
      <c r="F10" s="3"/>
      <c r="G10" s="3"/>
      <c r="H10" s="3"/>
      <c r="I10" s="3"/>
      <c r="J10" s="3"/>
    </row>
  </sheetData>
  <sortState ref="A5:K7">
    <sortCondition ref="K5:K7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workbookViewId="0">
      <selection activeCell="B29" sqref="B29"/>
    </sheetView>
  </sheetViews>
  <sheetFormatPr baseColWidth="10" defaultRowHeight="16" x14ac:dyDescent="0.2"/>
  <cols>
    <col min="1" max="1" width="14.1640625" bestFit="1" customWidth="1"/>
  </cols>
  <sheetData>
    <row r="1" spans="1:7" x14ac:dyDescent="0.2">
      <c r="A1" s="5" t="s">
        <v>0</v>
      </c>
      <c r="B1" s="5" t="s">
        <v>1</v>
      </c>
      <c r="C1" s="5" t="s">
        <v>2</v>
      </c>
    </row>
    <row r="2" spans="1:7" x14ac:dyDescent="0.2">
      <c r="A2" s="5" t="s">
        <v>3</v>
      </c>
      <c r="B2" s="5" t="s">
        <v>4</v>
      </c>
      <c r="C2" s="6">
        <v>0.51041666666666663</v>
      </c>
    </row>
    <row r="4" spans="1:7" s="1" customFormat="1" x14ac:dyDescent="0.2">
      <c r="A4" s="5" t="s">
        <v>5</v>
      </c>
      <c r="B4" s="5" t="s">
        <v>6</v>
      </c>
      <c r="C4" s="5" t="s">
        <v>7</v>
      </c>
      <c r="D4" s="5" t="s">
        <v>8</v>
      </c>
      <c r="E4" s="5" t="s">
        <v>9</v>
      </c>
    </row>
    <row r="5" spans="1:7" s="1" customFormat="1" x14ac:dyDescent="0.2">
      <c r="A5" s="3">
        <v>1</v>
      </c>
      <c r="B5" s="3">
        <v>1.7</v>
      </c>
      <c r="C5" s="3">
        <v>75</v>
      </c>
      <c r="D5" s="3">
        <v>82</v>
      </c>
      <c r="E5" s="3">
        <v>7</v>
      </c>
    </row>
    <row r="6" spans="1:7" s="1" customFormat="1" x14ac:dyDescent="0.2">
      <c r="A6" s="3">
        <v>2</v>
      </c>
      <c r="B6" s="3">
        <v>1.6</v>
      </c>
      <c r="C6" s="3">
        <v>255</v>
      </c>
      <c r="D6" s="3">
        <v>70</v>
      </c>
      <c r="E6" s="3">
        <v>175</v>
      </c>
    </row>
    <row r="7" spans="1:7" s="1" customFormat="1" x14ac:dyDescent="0.2">
      <c r="A7" s="3">
        <v>3</v>
      </c>
      <c r="B7" s="3">
        <v>1.6</v>
      </c>
      <c r="C7" s="3">
        <v>75</v>
      </c>
      <c r="D7" s="3">
        <v>75</v>
      </c>
      <c r="E7" s="3">
        <v>0</v>
      </c>
    </row>
    <row r="8" spans="1:7" s="1" customFormat="1" x14ac:dyDescent="0.2">
      <c r="A8" s="3">
        <v>4</v>
      </c>
      <c r="B8" s="3">
        <v>1.7</v>
      </c>
      <c r="C8" s="3">
        <v>255</v>
      </c>
      <c r="D8" s="3">
        <v>82</v>
      </c>
      <c r="E8" s="3">
        <v>-173</v>
      </c>
    </row>
    <row r="9" spans="1:7" x14ac:dyDescent="0.2">
      <c r="A9" s="5" t="s">
        <v>10</v>
      </c>
      <c r="B9" s="5">
        <f>SUM(B5:B8)</f>
        <v>6.6000000000000005</v>
      </c>
    </row>
    <row r="12" spans="1:7" x14ac:dyDescent="0.2">
      <c r="A12" s="5" t="s">
        <v>11</v>
      </c>
      <c r="B12" s="7" t="s">
        <v>12</v>
      </c>
      <c r="C12" s="5" t="s">
        <v>13</v>
      </c>
      <c r="D12" s="5" t="s">
        <v>14</v>
      </c>
      <c r="E12" s="5" t="s">
        <v>19</v>
      </c>
      <c r="F12" s="5" t="s">
        <v>15</v>
      </c>
      <c r="G12" s="5" t="s">
        <v>16</v>
      </c>
    </row>
    <row r="13" spans="1:7" x14ac:dyDescent="0.2">
      <c r="A13" s="3">
        <v>1</v>
      </c>
      <c r="B13" t="s">
        <v>18</v>
      </c>
      <c r="C13" s="4">
        <v>3.6122685185185181E-2</v>
      </c>
      <c r="D13" s="4">
        <v>3.6122685185185181E-2</v>
      </c>
      <c r="E13" s="4">
        <v>0</v>
      </c>
      <c r="F13" s="8">
        <v>12.365</v>
      </c>
    </row>
    <row r="14" spans="1:7" x14ac:dyDescent="0.2">
      <c r="A14" s="3">
        <v>2</v>
      </c>
      <c r="B14" t="s">
        <v>16</v>
      </c>
      <c r="C14" s="4">
        <v>4.431712962962963E-2</v>
      </c>
      <c r="D14" s="4">
        <v>4.0601851851851854E-2</v>
      </c>
      <c r="E14" s="4">
        <f>D14-D13</f>
        <v>4.479166666666673E-3</v>
      </c>
      <c r="F14" s="8">
        <v>10.4223</v>
      </c>
    </row>
    <row r="15" spans="1:7" x14ac:dyDescent="0.2">
      <c r="A15" s="3">
        <v>3</v>
      </c>
      <c r="B15" t="s">
        <v>17</v>
      </c>
      <c r="C15" s="4">
        <v>4.6643518518518522E-2</v>
      </c>
      <c r="D15" s="4">
        <v>4.3576388888888894E-2</v>
      </c>
      <c r="E15" s="4">
        <f>D15-D14</f>
        <v>2.9745370370370394E-3</v>
      </c>
      <c r="F15" s="8">
        <v>9.6150699999999993</v>
      </c>
    </row>
    <row r="17" spans="1:1" x14ac:dyDescent="0.2">
      <c r="A17" t="s">
        <v>27</v>
      </c>
    </row>
  </sheetData>
  <sortState ref="A12:G14">
    <sortCondition ref="A12:A14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zoomScale="99" workbookViewId="0">
      <selection activeCell="A2" sqref="A2"/>
    </sheetView>
  </sheetViews>
  <sheetFormatPr baseColWidth="10" defaultRowHeight="16" x14ac:dyDescent="0.2"/>
  <cols>
    <col min="1" max="1" width="14.1640625" bestFit="1" customWidth="1"/>
  </cols>
  <sheetData>
    <row r="1" spans="1:10" x14ac:dyDescent="0.2">
      <c r="A1" s="5" t="s">
        <v>0</v>
      </c>
      <c r="B1" s="5" t="s">
        <v>1</v>
      </c>
      <c r="C1" s="5" t="s">
        <v>2</v>
      </c>
    </row>
    <row r="2" spans="1:10" x14ac:dyDescent="0.2">
      <c r="A2" s="5" t="s">
        <v>31</v>
      </c>
      <c r="B2" s="5" t="s">
        <v>22</v>
      </c>
      <c r="C2" s="6">
        <v>0.47569444444444442</v>
      </c>
    </row>
    <row r="4" spans="1:10" x14ac:dyDescent="0.2">
      <c r="A4" s="5" t="s">
        <v>5</v>
      </c>
      <c r="B4" s="5" t="s">
        <v>6</v>
      </c>
      <c r="C4" s="5" t="s">
        <v>7</v>
      </c>
      <c r="D4" s="5" t="s">
        <v>8</v>
      </c>
      <c r="E4" s="5" t="s">
        <v>9</v>
      </c>
      <c r="F4" s="7" t="s">
        <v>28</v>
      </c>
    </row>
    <row r="5" spans="1:10" x14ac:dyDescent="0.2">
      <c r="A5" s="3">
        <v>1</v>
      </c>
      <c r="B5" s="3">
        <v>9.24</v>
      </c>
      <c r="C5" s="3">
        <v>96</v>
      </c>
      <c r="D5" s="3">
        <v>87</v>
      </c>
      <c r="E5" s="3">
        <v>-9</v>
      </c>
      <c r="F5" s="10">
        <v>1.0250893580207632</v>
      </c>
    </row>
    <row r="6" spans="1:10" x14ac:dyDescent="0.2">
      <c r="A6" s="3">
        <v>2</v>
      </c>
      <c r="B6" s="3">
        <v>7.29</v>
      </c>
      <c r="C6" s="3">
        <v>61</v>
      </c>
      <c r="D6" s="3">
        <v>80</v>
      </c>
      <c r="E6" s="3">
        <v>19</v>
      </c>
      <c r="F6" s="10">
        <v>0.87381736960414635</v>
      </c>
    </row>
    <row r="7" spans="1:10" x14ac:dyDescent="0.2">
      <c r="A7" s="3">
        <v>3</v>
      </c>
      <c r="B7" s="3">
        <v>2.82</v>
      </c>
      <c r="C7" s="3">
        <v>24</v>
      </c>
      <c r="D7" s="3">
        <v>88</v>
      </c>
      <c r="E7" s="3">
        <v>64</v>
      </c>
      <c r="F7" s="10">
        <v>-0.11563553379582248</v>
      </c>
    </row>
    <row r="8" spans="1:10" x14ac:dyDescent="0.2">
      <c r="A8" s="5" t="s">
        <v>10</v>
      </c>
      <c r="B8" s="5">
        <f>SUM(B5:B7)</f>
        <v>19.350000000000001</v>
      </c>
      <c r="C8" s="3"/>
      <c r="D8" s="3"/>
      <c r="E8" s="3"/>
      <c r="F8" s="12">
        <f>SUM(F5:F7)</f>
        <v>1.7832711938290871</v>
      </c>
      <c r="G8" s="13"/>
    </row>
    <row r="9" spans="1:10" x14ac:dyDescent="0.2">
      <c r="A9" s="5"/>
      <c r="B9" s="5"/>
    </row>
    <row r="10" spans="1:10" x14ac:dyDescent="0.2">
      <c r="A10" s="5"/>
      <c r="B10" s="5"/>
    </row>
    <row r="12" spans="1:10" x14ac:dyDescent="0.2">
      <c r="A12" s="5" t="s">
        <v>11</v>
      </c>
      <c r="B12" s="7" t="s">
        <v>12</v>
      </c>
      <c r="C12" s="5" t="s">
        <v>13</v>
      </c>
      <c r="D12" s="5" t="s">
        <v>14</v>
      </c>
      <c r="E12" s="5" t="s">
        <v>19</v>
      </c>
      <c r="F12" s="5" t="s">
        <v>15</v>
      </c>
      <c r="G12" s="5" t="s">
        <v>16</v>
      </c>
    </row>
    <row r="13" spans="1:10" x14ac:dyDescent="0.2">
      <c r="A13" s="3">
        <v>1</v>
      </c>
      <c r="B13" s="2" t="s">
        <v>18</v>
      </c>
      <c r="C13" s="4">
        <v>0.11167824074074074</v>
      </c>
      <c r="D13" s="4">
        <v>0.11167824074074074</v>
      </c>
      <c r="E13" s="4">
        <v>0</v>
      </c>
      <c r="F13" s="8">
        <v>11.0311</v>
      </c>
      <c r="G13" s="4">
        <v>0.58737268518518515</v>
      </c>
    </row>
    <row r="14" spans="1:10" x14ac:dyDescent="0.2">
      <c r="A14" s="3">
        <v>2</v>
      </c>
      <c r="B14" s="2" t="s">
        <v>16</v>
      </c>
      <c r="C14" s="4">
        <v>0.12407407407407407</v>
      </c>
      <c r="D14" s="4">
        <v>0.11453703703703703</v>
      </c>
      <c r="E14" s="4">
        <f>D14-D13</f>
        <v>2.8587962962962898E-3</v>
      </c>
      <c r="F14" s="8">
        <v>10.5962</v>
      </c>
      <c r="G14" s="4">
        <v>0.59976851851851853</v>
      </c>
      <c r="I14" s="11"/>
      <c r="J14" s="11"/>
    </row>
    <row r="15" spans="1:10" x14ac:dyDescent="0.2">
      <c r="A15" s="3">
        <v>3</v>
      </c>
      <c r="B15" s="2" t="s">
        <v>17</v>
      </c>
      <c r="C15" s="4">
        <v>0.12796296296296297</v>
      </c>
      <c r="D15" s="4">
        <v>0.1257638888888889</v>
      </c>
      <c r="E15" s="4">
        <f>D15-D14</f>
        <v>1.1226851851851863E-2</v>
      </c>
      <c r="F15" s="8">
        <v>9.2984899999999993</v>
      </c>
      <c r="G15" s="4">
        <v>0.60365740740740736</v>
      </c>
      <c r="I15" s="11"/>
      <c r="J15" s="11"/>
    </row>
    <row r="17" spans="3:5" x14ac:dyDescent="0.2">
      <c r="C17" s="4"/>
      <c r="D17" s="4"/>
      <c r="E17" s="4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workbookViewId="0">
      <selection activeCell="G22" sqref="G22"/>
    </sheetView>
  </sheetViews>
  <sheetFormatPr baseColWidth="10" defaultRowHeight="16" x14ac:dyDescent="0.2"/>
  <sheetData>
    <row r="1" spans="1:9" x14ac:dyDescent="0.2">
      <c r="A1" s="5" t="s">
        <v>0</v>
      </c>
      <c r="B1" s="5" t="s">
        <v>1</v>
      </c>
      <c r="C1" s="5" t="s">
        <v>2</v>
      </c>
    </row>
    <row r="2" spans="1:9" x14ac:dyDescent="0.2">
      <c r="A2" s="5" t="s">
        <v>31</v>
      </c>
      <c r="B2" s="5" t="s">
        <v>23</v>
      </c>
      <c r="C2" s="6">
        <v>0.62847222222222221</v>
      </c>
    </row>
    <row r="4" spans="1:9" x14ac:dyDescent="0.2">
      <c r="A4" s="5" t="s">
        <v>5</v>
      </c>
      <c r="B4" s="5" t="s">
        <v>6</v>
      </c>
      <c r="C4" s="5" t="s">
        <v>7</v>
      </c>
      <c r="D4" s="5" t="s">
        <v>8</v>
      </c>
      <c r="E4" s="5" t="s">
        <v>9</v>
      </c>
      <c r="F4" s="7" t="s">
        <v>28</v>
      </c>
    </row>
    <row r="5" spans="1:9" x14ac:dyDescent="0.2">
      <c r="A5" s="3">
        <v>1</v>
      </c>
      <c r="B5" s="3">
        <v>4.5599999999999996</v>
      </c>
      <c r="C5" s="3">
        <v>45</v>
      </c>
      <c r="D5" s="3">
        <f>C5+180</f>
        <v>225</v>
      </c>
      <c r="E5" s="3">
        <v>180</v>
      </c>
      <c r="F5" s="10"/>
    </row>
    <row r="6" spans="1:9" x14ac:dyDescent="0.2">
      <c r="A6" s="3"/>
      <c r="B6" s="3"/>
      <c r="C6" s="3"/>
      <c r="D6" s="3"/>
      <c r="E6" s="3"/>
      <c r="F6" s="10"/>
    </row>
    <row r="7" spans="1:9" x14ac:dyDescent="0.2">
      <c r="A7" s="3"/>
      <c r="B7" s="3"/>
      <c r="C7" s="3"/>
      <c r="D7" s="3"/>
      <c r="E7" s="3"/>
      <c r="F7" s="10"/>
    </row>
    <row r="8" spans="1:9" x14ac:dyDescent="0.2">
      <c r="A8" s="5" t="s">
        <v>10</v>
      </c>
      <c r="B8" s="5">
        <f>SUM(B5:B7)</f>
        <v>4.5599999999999996</v>
      </c>
      <c r="C8" s="3"/>
      <c r="D8" s="3"/>
      <c r="E8" s="3"/>
      <c r="F8" s="12"/>
      <c r="G8" s="13"/>
    </row>
    <row r="9" spans="1:9" x14ac:dyDescent="0.2">
      <c r="A9" s="5"/>
      <c r="B9" s="5"/>
    </row>
    <row r="10" spans="1:9" x14ac:dyDescent="0.2">
      <c r="A10" s="5"/>
      <c r="B10" s="5"/>
    </row>
    <row r="12" spans="1:9" x14ac:dyDescent="0.2">
      <c r="A12" s="5" t="s">
        <v>11</v>
      </c>
      <c r="B12" s="7" t="s">
        <v>12</v>
      </c>
      <c r="C12" s="5" t="s">
        <v>13</v>
      </c>
      <c r="D12" s="5" t="s">
        <v>14</v>
      </c>
      <c r="E12" s="5" t="s">
        <v>19</v>
      </c>
      <c r="F12" s="5" t="s">
        <v>15</v>
      </c>
      <c r="G12" s="5" t="s">
        <v>16</v>
      </c>
    </row>
    <row r="13" spans="1:9" x14ac:dyDescent="0.2">
      <c r="A13" s="3">
        <v>1</v>
      </c>
      <c r="B13" t="s">
        <v>17</v>
      </c>
      <c r="C13" s="4">
        <f>G13-C2</f>
        <v>2.7256944444444486E-2</v>
      </c>
      <c r="D13" s="4">
        <f>C13</f>
        <v>2.7256944444444486E-2</v>
      </c>
      <c r="E13" s="4">
        <v>0</v>
      </c>
      <c r="F13" s="8">
        <v>11.95</v>
      </c>
      <c r="G13" s="4">
        <v>0.6557291666666667</v>
      </c>
    </row>
    <row r="14" spans="1:9" x14ac:dyDescent="0.2">
      <c r="A14" s="3">
        <v>2</v>
      </c>
      <c r="B14" s="2" t="s">
        <v>18</v>
      </c>
      <c r="C14" s="4"/>
      <c r="D14" s="4"/>
      <c r="E14" s="4"/>
      <c r="F14" s="8"/>
      <c r="G14" s="4" t="s">
        <v>32</v>
      </c>
      <c r="I14" s="11"/>
    </row>
    <row r="15" spans="1:9" x14ac:dyDescent="0.2">
      <c r="A15" s="3">
        <v>3</v>
      </c>
      <c r="B15" s="2" t="s">
        <v>16</v>
      </c>
      <c r="C15" s="4"/>
      <c r="D15" s="4"/>
      <c r="E15" s="4"/>
      <c r="F15" s="8"/>
      <c r="G15" s="4" t="s">
        <v>32</v>
      </c>
      <c r="I15" s="11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workbookViewId="0">
      <selection activeCell="H10" sqref="H10"/>
    </sheetView>
  </sheetViews>
  <sheetFormatPr baseColWidth="10" defaultRowHeight="16" x14ac:dyDescent="0.2"/>
  <cols>
    <col min="1" max="1" width="13.83203125" customWidth="1"/>
  </cols>
  <sheetData>
    <row r="1" spans="1:9" x14ac:dyDescent="0.2">
      <c r="A1" s="5" t="s">
        <v>0</v>
      </c>
      <c r="B1" s="5" t="s">
        <v>1</v>
      </c>
      <c r="C1" s="5" t="s">
        <v>2</v>
      </c>
    </row>
    <row r="2" spans="1:9" x14ac:dyDescent="0.2">
      <c r="A2" s="5" t="s">
        <v>31</v>
      </c>
      <c r="B2" s="5" t="s">
        <v>24</v>
      </c>
      <c r="C2" s="6">
        <v>0.4201388888888889</v>
      </c>
    </row>
    <row r="4" spans="1:9" x14ac:dyDescent="0.2">
      <c r="A4" s="5" t="s">
        <v>5</v>
      </c>
      <c r="B4" s="5" t="s">
        <v>6</v>
      </c>
      <c r="C4" s="5" t="s">
        <v>7</v>
      </c>
      <c r="D4" s="5" t="s">
        <v>8</v>
      </c>
      <c r="E4" s="5" t="s">
        <v>9</v>
      </c>
      <c r="F4" s="7" t="s">
        <v>28</v>
      </c>
    </row>
    <row r="5" spans="1:9" x14ac:dyDescent="0.2">
      <c r="A5" s="3">
        <v>1</v>
      </c>
      <c r="B5" s="3">
        <v>3.33</v>
      </c>
      <c r="C5" s="3">
        <v>99</v>
      </c>
      <c r="D5" s="3">
        <v>315</v>
      </c>
      <c r="E5" s="3">
        <v>144</v>
      </c>
      <c r="F5" s="17">
        <v>-0.52</v>
      </c>
    </row>
    <row r="6" spans="1:9" x14ac:dyDescent="0.2">
      <c r="A6" s="3">
        <v>2</v>
      </c>
      <c r="B6" s="3">
        <v>3.1</v>
      </c>
      <c r="C6" s="3">
        <v>87</v>
      </c>
      <c r="D6" s="3">
        <v>293</v>
      </c>
      <c r="E6" s="3">
        <v>154</v>
      </c>
      <c r="F6" s="17">
        <v>-0.49</v>
      </c>
    </row>
    <row r="7" spans="1:9" x14ac:dyDescent="0.2">
      <c r="A7" s="3">
        <v>3</v>
      </c>
      <c r="B7" s="3">
        <v>5.68</v>
      </c>
      <c r="C7" s="3">
        <v>19</v>
      </c>
      <c r="D7" s="3">
        <v>94</v>
      </c>
      <c r="E7" s="3">
        <v>75</v>
      </c>
      <c r="F7" s="17">
        <v>-1.7</v>
      </c>
    </row>
    <row r="8" spans="1:9" x14ac:dyDescent="0.2">
      <c r="A8" s="5" t="s">
        <v>10</v>
      </c>
      <c r="B8" s="5">
        <f>SUM(B5:B7)</f>
        <v>12.11</v>
      </c>
      <c r="C8" s="3"/>
      <c r="D8" s="3"/>
      <c r="E8" s="3"/>
      <c r="F8" s="8">
        <f>SUM(F5:F7)</f>
        <v>-2.71</v>
      </c>
      <c r="G8" s="13"/>
    </row>
    <row r="9" spans="1:9" x14ac:dyDescent="0.2">
      <c r="A9" s="5"/>
      <c r="B9" s="5"/>
    </row>
    <row r="10" spans="1:9" x14ac:dyDescent="0.2">
      <c r="A10" s="5"/>
      <c r="B10" s="5"/>
    </row>
    <row r="12" spans="1:9" x14ac:dyDescent="0.2">
      <c r="A12" s="5" t="s">
        <v>11</v>
      </c>
      <c r="B12" s="7" t="s">
        <v>12</v>
      </c>
      <c r="C12" s="5" t="s">
        <v>13</v>
      </c>
      <c r="D12" s="5" t="s">
        <v>14</v>
      </c>
      <c r="E12" s="5" t="s">
        <v>19</v>
      </c>
      <c r="F12" s="5" t="s">
        <v>15</v>
      </c>
      <c r="G12" s="5" t="s">
        <v>16</v>
      </c>
    </row>
    <row r="13" spans="1:9" x14ac:dyDescent="0.2">
      <c r="A13" s="3">
        <v>1</v>
      </c>
      <c r="B13" s="2" t="s">
        <v>17</v>
      </c>
      <c r="C13" s="4">
        <v>0.13706018518518517</v>
      </c>
      <c r="D13" s="4">
        <v>0.13706018518518517</v>
      </c>
      <c r="E13" s="4">
        <v>0</v>
      </c>
      <c r="F13" s="3">
        <v>6</v>
      </c>
      <c r="G13" s="4">
        <v>0.5571990740740741</v>
      </c>
    </row>
    <row r="14" spans="1:9" x14ac:dyDescent="0.2">
      <c r="A14" s="3">
        <v>2</v>
      </c>
      <c r="B14" s="2" t="s">
        <v>16</v>
      </c>
      <c r="C14" s="4">
        <v>0.13850694444444445</v>
      </c>
      <c r="D14" s="4">
        <v>0.13706018518518517</v>
      </c>
      <c r="E14" s="4">
        <f>D14-D13</f>
        <v>0</v>
      </c>
      <c r="F14" s="3">
        <v>6</v>
      </c>
      <c r="G14" s="4">
        <v>0.5586458333333334</v>
      </c>
      <c r="I14" s="11"/>
    </row>
    <row r="15" spans="1:9" x14ac:dyDescent="0.2">
      <c r="A15" s="3">
        <v>3</v>
      </c>
      <c r="B15" s="2" t="s">
        <v>18</v>
      </c>
      <c r="C15" s="4">
        <v>0.14267361111111113</v>
      </c>
      <c r="D15" s="4">
        <v>0.13706018518518517</v>
      </c>
      <c r="E15" s="4">
        <f>D15-D14</f>
        <v>0</v>
      </c>
      <c r="F15" s="3">
        <v>6</v>
      </c>
      <c r="G15" s="4">
        <v>0.56281250000000005</v>
      </c>
      <c r="H15" s="11"/>
      <c r="I15" s="11"/>
    </row>
    <row r="17" spans="1:1" x14ac:dyDescent="0.2">
      <c r="A17" t="s">
        <v>33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workbookViewId="0">
      <selection activeCell="C8" sqref="C8"/>
    </sheetView>
  </sheetViews>
  <sheetFormatPr baseColWidth="10" defaultRowHeight="16" x14ac:dyDescent="0.2"/>
  <sheetData>
    <row r="1" spans="1:8" x14ac:dyDescent="0.2">
      <c r="A1" s="5" t="s">
        <v>0</v>
      </c>
      <c r="B1" s="5" t="s">
        <v>1</v>
      </c>
      <c r="C1" s="5" t="s">
        <v>2</v>
      </c>
    </row>
    <row r="2" spans="1:8" x14ac:dyDescent="0.2">
      <c r="A2" s="5" t="s">
        <v>31</v>
      </c>
      <c r="B2" s="5" t="s">
        <v>24</v>
      </c>
      <c r="C2" s="6">
        <v>0.51041666666666663</v>
      </c>
    </row>
    <row r="4" spans="1:8" x14ac:dyDescent="0.2">
      <c r="A4" s="5" t="s">
        <v>5</v>
      </c>
      <c r="B4" s="5" t="s">
        <v>6</v>
      </c>
      <c r="C4" s="5" t="s">
        <v>7</v>
      </c>
      <c r="D4" s="5" t="s">
        <v>8</v>
      </c>
      <c r="E4" s="5" t="s">
        <v>9</v>
      </c>
      <c r="F4" s="7" t="s">
        <v>28</v>
      </c>
    </row>
    <row r="5" spans="1:8" x14ac:dyDescent="0.2">
      <c r="A5">
        <v>1</v>
      </c>
      <c r="B5" s="3">
        <v>8.26</v>
      </c>
      <c r="C5" s="3">
        <v>141</v>
      </c>
      <c r="D5" s="3">
        <v>140</v>
      </c>
      <c r="E5" s="3">
        <v>-1</v>
      </c>
      <c r="F5" s="3">
        <v>0.89</v>
      </c>
    </row>
    <row r="6" spans="1:8" x14ac:dyDescent="0.2">
      <c r="A6" s="3"/>
      <c r="B6" s="3"/>
      <c r="C6" s="3"/>
      <c r="D6" s="3"/>
      <c r="E6" s="3"/>
      <c r="F6" s="10"/>
    </row>
    <row r="7" spans="1:8" x14ac:dyDescent="0.2">
      <c r="A7" s="3"/>
      <c r="B7" s="3"/>
      <c r="C7" s="3"/>
      <c r="D7" s="3"/>
      <c r="E7" s="3"/>
      <c r="F7" s="10"/>
    </row>
    <row r="8" spans="1:8" x14ac:dyDescent="0.2">
      <c r="A8" s="5" t="s">
        <v>10</v>
      </c>
      <c r="B8" s="5">
        <f>SUM(B5:B7)</f>
        <v>8.26</v>
      </c>
      <c r="C8" s="3"/>
      <c r="D8" s="3"/>
      <c r="E8" s="3"/>
      <c r="F8" s="8">
        <f>SUM(F5:F7)</f>
        <v>0.89</v>
      </c>
      <c r="G8" s="13"/>
    </row>
    <row r="9" spans="1:8" x14ac:dyDescent="0.2">
      <c r="A9" s="5"/>
      <c r="B9" s="5"/>
    </row>
    <row r="10" spans="1:8" x14ac:dyDescent="0.2">
      <c r="A10" s="5"/>
      <c r="B10" s="5"/>
    </row>
    <row r="12" spans="1:8" x14ac:dyDescent="0.2">
      <c r="A12" s="5" t="s">
        <v>11</v>
      </c>
      <c r="B12" s="7" t="s">
        <v>12</v>
      </c>
      <c r="C12" s="5" t="s">
        <v>13</v>
      </c>
      <c r="D12" s="5" t="s">
        <v>14</v>
      </c>
      <c r="E12" s="5" t="s">
        <v>19</v>
      </c>
      <c r="F12" s="5" t="s">
        <v>15</v>
      </c>
      <c r="G12" s="5" t="s">
        <v>16</v>
      </c>
    </row>
    <row r="13" spans="1:8" x14ac:dyDescent="0.2">
      <c r="A13" s="3">
        <v>1</v>
      </c>
      <c r="B13" s="2" t="s">
        <v>18</v>
      </c>
      <c r="C13" s="4">
        <v>5.3680555555555558E-2</v>
      </c>
      <c r="D13" s="4">
        <v>5.3680555555555558E-2</v>
      </c>
      <c r="E13" s="4">
        <v>0</v>
      </c>
      <c r="F13" s="8">
        <v>10.4735</v>
      </c>
      <c r="G13" s="16">
        <v>0.56409722222222225</v>
      </c>
    </row>
    <row r="14" spans="1:8" x14ac:dyDescent="0.2">
      <c r="A14" s="3">
        <v>2</v>
      </c>
      <c r="B14" s="2" t="s">
        <v>16</v>
      </c>
      <c r="C14" s="4">
        <v>6.04050925925926E-2</v>
      </c>
      <c r="D14" s="4">
        <v>5.5844907407407406E-2</v>
      </c>
      <c r="E14" s="4">
        <f>D14-D13</f>
        <v>2.1643518518518479E-3</v>
      </c>
      <c r="F14" s="8">
        <v>9.9108699999999992</v>
      </c>
      <c r="G14" s="16">
        <v>0.57082175925925926</v>
      </c>
    </row>
    <row r="15" spans="1:8" x14ac:dyDescent="0.2">
      <c r="A15" s="3">
        <v>3</v>
      </c>
      <c r="B15" s="2" t="s">
        <v>17</v>
      </c>
      <c r="C15" s="4">
        <v>6.4351851851851841E-2</v>
      </c>
      <c r="D15" s="4">
        <v>5.7581018518518517E-2</v>
      </c>
      <c r="E15" s="4">
        <f>D15-D14</f>
        <v>1.7361111111111119E-3</v>
      </c>
      <c r="F15" s="8">
        <v>9.5671199999999992</v>
      </c>
      <c r="G15" s="16">
        <v>0.57476851851851851</v>
      </c>
      <c r="H15" s="11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workbookViewId="0">
      <selection sqref="A1:H15"/>
    </sheetView>
  </sheetViews>
  <sheetFormatPr baseColWidth="10" defaultRowHeight="16" x14ac:dyDescent="0.2"/>
  <sheetData>
    <row r="1" spans="1:8" x14ac:dyDescent="0.2">
      <c r="A1" s="5" t="s">
        <v>0</v>
      </c>
      <c r="B1" s="5" t="s">
        <v>1</v>
      </c>
      <c r="C1" s="5" t="s">
        <v>2</v>
      </c>
    </row>
    <row r="2" spans="1:8" x14ac:dyDescent="0.2">
      <c r="A2" s="5" t="s">
        <v>31</v>
      </c>
      <c r="B2" s="5" t="s">
        <v>24</v>
      </c>
      <c r="C2" s="6">
        <v>0.4201388888888889</v>
      </c>
    </row>
    <row r="4" spans="1:8" x14ac:dyDescent="0.2">
      <c r="A4" s="5" t="s">
        <v>5</v>
      </c>
      <c r="B4" s="5" t="s">
        <v>6</v>
      </c>
      <c r="C4" s="5" t="s">
        <v>7</v>
      </c>
      <c r="D4" s="5" t="s">
        <v>8</v>
      </c>
      <c r="E4" s="5" t="s">
        <v>9</v>
      </c>
      <c r="F4" s="7" t="s">
        <v>28</v>
      </c>
    </row>
    <row r="5" spans="1:8" x14ac:dyDescent="0.2">
      <c r="A5" s="3">
        <v>1</v>
      </c>
      <c r="B5" s="3">
        <v>3.64</v>
      </c>
      <c r="C5" s="3">
        <v>99</v>
      </c>
      <c r="D5">
        <v>315</v>
      </c>
      <c r="E5" s="3">
        <v>144</v>
      </c>
      <c r="F5" s="15">
        <v>-0.21</v>
      </c>
    </row>
    <row r="6" spans="1:8" x14ac:dyDescent="0.2">
      <c r="A6" s="3">
        <v>2</v>
      </c>
      <c r="B6" s="3">
        <v>3.55</v>
      </c>
      <c r="C6" s="3">
        <v>87</v>
      </c>
      <c r="D6">
        <v>293</v>
      </c>
      <c r="E6" s="3">
        <v>154</v>
      </c>
      <c r="F6" s="15">
        <v>-0.04</v>
      </c>
    </row>
    <row r="7" spans="1:8" x14ac:dyDescent="0.2">
      <c r="A7" s="3">
        <v>3</v>
      </c>
      <c r="B7" s="3">
        <v>7.22</v>
      </c>
      <c r="C7" s="3">
        <v>19</v>
      </c>
      <c r="D7">
        <v>94</v>
      </c>
      <c r="E7" s="3">
        <v>75</v>
      </c>
      <c r="F7" s="15">
        <v>-0.16</v>
      </c>
    </row>
    <row r="8" spans="1:8" x14ac:dyDescent="0.2">
      <c r="A8" s="5" t="s">
        <v>10</v>
      </c>
      <c r="B8" s="5">
        <f>SUM(B5:B7)</f>
        <v>14.41</v>
      </c>
      <c r="C8" s="3"/>
      <c r="D8" s="3"/>
      <c r="E8" s="3"/>
      <c r="F8" s="12">
        <f>SUM(F5:F7)</f>
        <v>-0.41000000000000003</v>
      </c>
      <c r="G8" s="13"/>
    </row>
    <row r="9" spans="1:8" x14ac:dyDescent="0.2">
      <c r="A9" s="5"/>
      <c r="B9" s="5"/>
    </row>
    <row r="10" spans="1:8" x14ac:dyDescent="0.2">
      <c r="A10" s="5"/>
      <c r="B10" s="5"/>
    </row>
    <row r="12" spans="1:8" x14ac:dyDescent="0.2">
      <c r="A12" s="5" t="s">
        <v>11</v>
      </c>
      <c r="B12" s="7" t="s">
        <v>12</v>
      </c>
      <c r="C12" s="5" t="s">
        <v>13</v>
      </c>
      <c r="D12" s="5" t="s">
        <v>14</v>
      </c>
      <c r="E12" s="5" t="s">
        <v>19</v>
      </c>
      <c r="F12" s="5" t="s">
        <v>15</v>
      </c>
      <c r="G12" s="5" t="s">
        <v>16</v>
      </c>
    </row>
    <row r="13" spans="1:8" x14ac:dyDescent="0.2">
      <c r="A13" s="3">
        <v>1</v>
      </c>
      <c r="B13" s="2" t="s">
        <v>17</v>
      </c>
      <c r="C13" s="4">
        <v>0.13706018518518517</v>
      </c>
      <c r="D13" s="4">
        <v>0.13706018518518517</v>
      </c>
      <c r="E13" s="4">
        <v>0</v>
      </c>
      <c r="F13" s="3">
        <v>6</v>
      </c>
      <c r="G13" s="4">
        <v>0.5571990740740741</v>
      </c>
    </row>
    <row r="14" spans="1:8" x14ac:dyDescent="0.2">
      <c r="A14" s="3">
        <v>2</v>
      </c>
      <c r="B14" s="2" t="s">
        <v>16</v>
      </c>
      <c r="C14" s="4">
        <v>0.13850694444444445</v>
      </c>
      <c r="D14" s="4">
        <v>0.13706018518518517</v>
      </c>
      <c r="E14" s="4">
        <f>D14-D13</f>
        <v>0</v>
      </c>
      <c r="F14" s="3">
        <v>6</v>
      </c>
      <c r="G14" s="4">
        <v>0.5586458333333334</v>
      </c>
    </row>
    <row r="15" spans="1:8" x14ac:dyDescent="0.2">
      <c r="A15" s="3">
        <v>3</v>
      </c>
      <c r="B15" s="2" t="s">
        <v>18</v>
      </c>
      <c r="C15" s="4">
        <v>0.14267361111111113</v>
      </c>
      <c r="D15" s="4">
        <v>0.13706018518518517</v>
      </c>
      <c r="E15" s="4">
        <f>D15-D14</f>
        <v>0</v>
      </c>
      <c r="F15" s="3">
        <v>6</v>
      </c>
      <c r="G15" s="4">
        <v>0.56281250000000005</v>
      </c>
      <c r="H15" s="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Summary</vt:lpstr>
      <vt:lpstr>AstorCup</vt:lpstr>
      <vt:lpstr>SR1</vt:lpstr>
      <vt:lpstr>SR2</vt:lpstr>
      <vt:lpstr>SR3</vt:lpstr>
      <vt:lpstr>SR4</vt:lpstr>
      <vt:lpstr>SR5a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LWR</dc:creator>
  <cp:lastModifiedBy>LWR</cp:lastModifiedBy>
  <dcterms:created xsi:type="dcterms:W3CDTF">2018-08-12T18:35:45Z</dcterms:created>
  <dcterms:modified xsi:type="dcterms:W3CDTF">2018-08-17T18:56:18Z</dcterms:modified>
</cp:coreProperties>
</file>